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Лист1" sheetId="1" r:id="rId1"/>
    <sheet name="октябрь  2010" sheetId="2" r:id="rId2"/>
  </sheets>
  <definedNames/>
  <calcPr fullCalcOnLoad="1"/>
</workbook>
</file>

<file path=xl/sharedStrings.xml><?xml version="1.0" encoding="utf-8"?>
<sst xmlns="http://schemas.openxmlformats.org/spreadsheetml/2006/main" count="211" uniqueCount="166">
  <si>
    <t>Главный распорядитель бюджетных средств</t>
  </si>
  <si>
    <t>Администратор</t>
  </si>
  <si>
    <t>Федеральные средства</t>
  </si>
  <si>
    <t>Областные средства</t>
  </si>
  <si>
    <t>Перераспределение средств местного бюджета</t>
  </si>
  <si>
    <t>Пояснение</t>
  </si>
  <si>
    <t>Раздел</t>
  </si>
  <si>
    <t>Целевая статья</t>
  </si>
  <si>
    <t>Вид расхода</t>
  </si>
  <si>
    <t>Экономическая статья</t>
  </si>
  <si>
    <t>(+)</t>
  </si>
  <si>
    <t>(-)</t>
  </si>
  <si>
    <t>РАСХОДЫ</t>
  </si>
  <si>
    <t>1. Администрация муниципального района</t>
  </si>
  <si>
    <t>0501</t>
  </si>
  <si>
    <t>003</t>
  </si>
  <si>
    <t>по распор</t>
  </si>
  <si>
    <t>0804</t>
  </si>
  <si>
    <t>4578500</t>
  </si>
  <si>
    <t>006</t>
  </si>
  <si>
    <t>241</t>
  </si>
  <si>
    <t>ходат</t>
  </si>
  <si>
    <t>310</t>
  </si>
  <si>
    <t>5223801</t>
  </si>
  <si>
    <t>сделано</t>
  </si>
  <si>
    <t>0114</t>
  </si>
  <si>
    <t>0014300</t>
  </si>
  <si>
    <t>500</t>
  </si>
  <si>
    <t>0801</t>
  </si>
  <si>
    <t>4409900</t>
  </si>
  <si>
    <t>001</t>
  </si>
  <si>
    <t>0409</t>
  </si>
  <si>
    <t>3150201</t>
  </si>
  <si>
    <t>1006</t>
  </si>
  <si>
    <t>0020400</t>
  </si>
  <si>
    <t>1102</t>
  </si>
  <si>
    <t>5210100</t>
  </si>
  <si>
    <t>010</t>
  </si>
  <si>
    <t>251</t>
  </si>
  <si>
    <t>0702</t>
  </si>
  <si>
    <t>5224002</t>
  </si>
  <si>
    <t>65</t>
  </si>
  <si>
    <t>225</t>
  </si>
  <si>
    <t>1003</t>
  </si>
  <si>
    <t>5140100</t>
  </si>
  <si>
    <t>068</t>
  </si>
  <si>
    <t>262</t>
  </si>
  <si>
    <t>5055522</t>
  </si>
  <si>
    <t>005</t>
  </si>
  <si>
    <t>1001</t>
  </si>
  <si>
    <t>4910100</t>
  </si>
  <si>
    <t>263, 2630002</t>
  </si>
  <si>
    <t>1002</t>
  </si>
  <si>
    <t>5089900</t>
  </si>
  <si>
    <t>223,290   ,340</t>
  </si>
  <si>
    <t>0709</t>
  </si>
  <si>
    <t>211,213</t>
  </si>
  <si>
    <t>ИТОГО</t>
  </si>
  <si>
    <t>Администрация муниципального района</t>
  </si>
  <si>
    <t xml:space="preserve"> МУЗ ЦРБ</t>
  </si>
  <si>
    <t>Вареговская амбулатория</t>
  </si>
  <si>
    <t>2. Управление  социальной защиты населения</t>
  </si>
  <si>
    <t>Управление социальной защиты населения</t>
  </si>
  <si>
    <t>МУ "Комплексный центр социального обслуживания населения"</t>
  </si>
  <si>
    <t>МОУ БСШ</t>
  </si>
  <si>
    <t>Управление образования</t>
  </si>
  <si>
    <t xml:space="preserve">4. Финансовое управление </t>
  </si>
  <si>
    <t>Финансовое управление</t>
  </si>
  <si>
    <t>1003 7951700 068 262</t>
  </si>
  <si>
    <t>1003 5226004 068 262</t>
  </si>
  <si>
    <t>5.Молодежный центр</t>
  </si>
  <si>
    <t>6. Условно-утвержденные расходы</t>
  </si>
  <si>
    <t>0409 3150201 003 310</t>
  </si>
  <si>
    <t>По Соглашениям заключенным с  сельскими поселениями</t>
  </si>
  <si>
    <t xml:space="preserve"> Бюджет района</t>
  </si>
  <si>
    <t>1003 1001102 099 262</t>
  </si>
  <si>
    <t xml:space="preserve">1003 7950100 005 262 </t>
  </si>
  <si>
    <t>Субсидия на реализацию  программы"Государственная поддержка  молождых семей в приобретении жилья", в связи с полномочиями сельского поселения</t>
  </si>
  <si>
    <t>0502.3510500.006.241</t>
  </si>
  <si>
    <t xml:space="preserve">Передача полномочий  по Подготовке к зиме от сельских поселений </t>
  </si>
  <si>
    <t>0502 7952301 500 226</t>
  </si>
  <si>
    <t>Проектно-сметная документация по сроительству межпоселкового газопровода с. Большое село-д. Дунилово</t>
  </si>
  <si>
    <t>0502 7952302 003 310</t>
  </si>
  <si>
    <t>0104 5224005 605 226</t>
  </si>
  <si>
    <t>0104 7950800 605 226</t>
  </si>
  <si>
    <t>0702 5224005 605 226</t>
  </si>
  <si>
    <t xml:space="preserve">0702 7950800 605 226 </t>
  </si>
  <si>
    <t xml:space="preserve">0801 7950800 605 </t>
  </si>
  <si>
    <t xml:space="preserve">0801 5224005 605 </t>
  </si>
  <si>
    <t>Мероприятия в рамках программы энергосбережения</t>
  </si>
  <si>
    <t>0901 7950800 605 226</t>
  </si>
  <si>
    <t>0902 5224005 605 226</t>
  </si>
  <si>
    <t>0902 7950800 605 226</t>
  </si>
  <si>
    <t xml:space="preserve">1001 4910100 005 </t>
  </si>
  <si>
    <t>На аыплату муниципальных пенсий, в связи с перерасчетом</t>
  </si>
  <si>
    <t>1002 5100300 001</t>
  </si>
  <si>
    <t>Реализация дополнительных мероприятий, направленных на снижение напряженности на рынке труда</t>
  </si>
  <si>
    <t>0401 5100300 001 226</t>
  </si>
  <si>
    <t>0402 5224005 605 225</t>
  </si>
  <si>
    <t>Распределение  мероприятий по программе Энергосбережения между ГРБС</t>
  </si>
  <si>
    <t>1003 1001122 017 251</t>
  </si>
  <si>
    <t>1003 5226004 017 251</t>
  </si>
  <si>
    <t>1003 5226003 017 251</t>
  </si>
  <si>
    <t>0701 5224005 605 226</t>
  </si>
  <si>
    <t>0702 7950800 605 226</t>
  </si>
  <si>
    <t>0701 7950800 605 226</t>
  </si>
  <si>
    <t xml:space="preserve"> 0701 7952100 003</t>
  </si>
  <si>
    <t>0709 7952100 022 226</t>
  </si>
  <si>
    <t>0702 4239900 001 310</t>
  </si>
  <si>
    <t>0409 3150201 017 251</t>
  </si>
  <si>
    <t>Софинансирование мероприятий по программе  реформирования муниципальных финансов</t>
  </si>
  <si>
    <t>На расчистку межмуниципальных дорог для сельских поселений</t>
  </si>
  <si>
    <t>Ипотека</t>
  </si>
  <si>
    <t>Дефицит (-) профицит (+)</t>
  </si>
  <si>
    <t>Всего</t>
  </si>
  <si>
    <t>Итого расходов</t>
  </si>
  <si>
    <t>Итого доходов</t>
  </si>
  <si>
    <t>0409 5210607 017 251</t>
  </si>
  <si>
    <t>0502 5210303 017 251</t>
  </si>
  <si>
    <t>Уточнение бюджетной классификации  на расчистке межмуниципальных дорог</t>
  </si>
  <si>
    <t>Перераспределение кредитов с содержания  межпоселенческих автомобильных дорог</t>
  </si>
  <si>
    <t>0113 5180200 500 226</t>
  </si>
  <si>
    <t>0707 4320201 500 262</t>
  </si>
  <si>
    <t>Субвенция на  обеспечения  отдыха  и оздоровления детей, находящихся в трудной жизненной ситуации</t>
  </si>
  <si>
    <t>ЖКУ Ярославской области</t>
  </si>
  <si>
    <t xml:space="preserve">ВЦП "Развитие  мер соцподдержки </t>
  </si>
  <si>
    <t>Закрытие кредитов на  обеспечение равной доступности ЖКУ населению</t>
  </si>
  <si>
    <t>Увеличение дефицита за счет свободных остатков средств бюджета на  01.01.2011г.</t>
  </si>
  <si>
    <t>Информация  по внесению изменений в Решение Собрания Представителей от 16.12.2010г. №201 " О районном бюджете Большесельского муниципального  района на 2011 год и плановый период 2012 и 2013 годов" (Уточнение 30 июня)</t>
  </si>
  <si>
    <t>0801 4409900 001 225</t>
  </si>
  <si>
    <t>На ремонт малого зала Дома культуры</t>
  </si>
  <si>
    <t>0502 5224005 605 226</t>
  </si>
  <si>
    <t>0504 7951900 500 226</t>
  </si>
  <si>
    <t>РЦП "Обращение с твёрдыми бытовыми отходами на территории Большесельского муниципального района</t>
  </si>
  <si>
    <t>1003 7951800 099 262</t>
  </si>
  <si>
    <t>РЦП "Развитие АПК и сельских территорийБольшесельского муниципального района"</t>
  </si>
  <si>
    <t>0412 7952400 500 310</t>
  </si>
  <si>
    <t>Приобретение компьютерной техники для информатизации градостроительной деятельности</t>
  </si>
  <si>
    <t>0902 4709900 001 225</t>
  </si>
  <si>
    <t>На ремонт женской консультации</t>
  </si>
  <si>
    <t>0902 7951200 067 310</t>
  </si>
  <si>
    <t>На приобретение оборудования для хирургического отделения в рамках РЦП "Развитие и укрепление МТБ МУЗ Большесельской ЦРБ"</t>
  </si>
  <si>
    <t xml:space="preserve">0901 096100 067 225 </t>
  </si>
  <si>
    <t>Межбюджетные трансферты на реализацию программы модернизации здравоохранения субъектов Российской Федерации, в части укрепления материально технической базы медицинских учреждений</t>
  </si>
  <si>
    <t>0702 4219900 001 225</t>
  </si>
  <si>
    <t>Благовещенская школа. На ремонт полов в спортзале</t>
  </si>
  <si>
    <t>0702 4219900 001 226</t>
  </si>
  <si>
    <t>Вареговская школа. На проектно-сметные работы.</t>
  </si>
  <si>
    <t>0702 4219900 001 310</t>
  </si>
  <si>
    <t>Гарская школа- сад.На установку системы очистки воды</t>
  </si>
  <si>
    <t>Снятие средств с Вареговской школы и перераспределение на сбор исходных данных для разработки схем теплоснабжения.</t>
  </si>
  <si>
    <t>0111 0700500 013 290</t>
  </si>
  <si>
    <t>Перераспределение средств</t>
  </si>
  <si>
    <t>Перераспределение средств с резервного фонда</t>
  </si>
  <si>
    <t>1003 1001122 099 262</t>
  </si>
  <si>
    <t>Увеличение средств за счёт остатков прошлого года по субсидии на проведение мероприятий по улучшению жилищных условий граждан Российской Федерации, проживающих в сельской местности.</t>
  </si>
  <si>
    <t>Закрытие кредитов по субсидии на проведение мероприятий по улучшению жилищных условий граждан Российской Федерации , проживающих в сельско местности.</t>
  </si>
  <si>
    <t>2. Управление образования</t>
  </si>
  <si>
    <t xml:space="preserve">0405 5225706 342 </t>
  </si>
  <si>
    <t>Межбюджетные трансферты на предоставление грантов муниципальным районам в зависимости от результатов работы АПК Ярославской области.</t>
  </si>
  <si>
    <t>0412 5223101 500 226</t>
  </si>
  <si>
    <t>Субсидия на реализацию муниципальных программ развития субъектов малого и среднего предпринимательства Ярославской области.</t>
  </si>
  <si>
    <t>0501 0980101 010 251</t>
  </si>
  <si>
    <t>Субсидия на обеспечение мероприятий по капитальному ремонту многоквартирных домов за счёт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</si>
  <si>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0501 0980201 010 251</t>
  </si>
  <si>
    <t>Субсидия на обеспечение мероприятий по капитальному ремонту многоквартирных домов за счёт средств областного бюджета.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</si>
</sst>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49" fontId="4" fillId="0" borderId="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3" xfId="0" applyNumberForma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9" fontId="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9" fontId="4" fillId="0" borderId="9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49" fontId="0" fillId="3" borderId="1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9" fontId="7" fillId="3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49" fontId="0" fillId="0" borderId="4" xfId="0" applyNumberFormat="1" applyFill="1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wrapText="1"/>
    </xf>
    <xf numFmtId="49" fontId="0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49" fontId="0" fillId="2" borderId="1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tabSelected="1" workbookViewId="0" topLeftCell="C65">
      <selection activeCell="I100" sqref="I100"/>
    </sheetView>
  </sheetViews>
  <sheetFormatPr defaultColWidth="9.00390625" defaultRowHeight="12.75"/>
  <cols>
    <col min="1" max="1" width="27.125" style="0" customWidth="1"/>
    <col min="2" max="2" width="9.625" style="0" customWidth="1"/>
    <col min="4" max="4" width="9.625" style="0" bestFit="1" customWidth="1"/>
    <col min="5" max="5" width="10.125" style="0" bestFit="1" customWidth="1"/>
    <col min="6" max="6" width="11.25390625" style="0" customWidth="1"/>
    <col min="7" max="7" width="11.875" style="0" customWidth="1"/>
    <col min="8" max="8" width="11.375" style="0" customWidth="1"/>
    <col min="9" max="11" width="11.00390625" style="0" customWidth="1"/>
    <col min="12" max="12" width="39.75390625" style="0" customWidth="1"/>
    <col min="13" max="13" width="0.2421875" style="0" customWidth="1"/>
    <col min="14" max="17" width="9.125" style="0" hidden="1" customWidth="1"/>
  </cols>
  <sheetData>
    <row r="1" spans="1:16" ht="12.75">
      <c r="A1" s="124" t="s">
        <v>128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57" customHeight="1">
      <c r="A4" s="6" t="s">
        <v>0</v>
      </c>
      <c r="B4" s="14" t="s">
        <v>1</v>
      </c>
      <c r="C4" s="126" t="s">
        <v>2</v>
      </c>
      <c r="D4" s="127"/>
      <c r="E4" s="126" t="s">
        <v>3</v>
      </c>
      <c r="F4" s="127"/>
      <c r="G4" s="126" t="s">
        <v>4</v>
      </c>
      <c r="H4" s="127"/>
      <c r="I4" s="126" t="s">
        <v>73</v>
      </c>
      <c r="J4" s="127"/>
      <c r="K4" s="23" t="s">
        <v>57</v>
      </c>
      <c r="L4" s="12" t="s">
        <v>5</v>
      </c>
      <c r="M4" s="5" t="s">
        <v>6</v>
      </c>
      <c r="N4" s="5" t="s">
        <v>7</v>
      </c>
      <c r="O4" s="5" t="s">
        <v>8</v>
      </c>
      <c r="P4" s="5" t="s">
        <v>9</v>
      </c>
    </row>
    <row r="5" spans="1:16" ht="12.75">
      <c r="A5" s="5"/>
      <c r="B5" s="5"/>
      <c r="C5" s="13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24" t="s">
        <v>10</v>
      </c>
      <c r="J5" s="24" t="s">
        <v>11</v>
      </c>
      <c r="K5" s="24"/>
      <c r="L5" s="15"/>
      <c r="M5" s="1"/>
      <c r="N5" s="1"/>
      <c r="O5" s="1"/>
      <c r="P5" s="1"/>
    </row>
    <row r="6" spans="1:16" ht="15.75">
      <c r="A6" s="9" t="s">
        <v>12</v>
      </c>
      <c r="B6" s="5"/>
      <c r="C6" s="1"/>
      <c r="D6" s="1"/>
      <c r="E6" s="1"/>
      <c r="F6" s="1"/>
      <c r="G6" s="1"/>
      <c r="H6" s="1"/>
      <c r="I6" s="25"/>
      <c r="J6" s="25"/>
      <c r="K6" s="25"/>
      <c r="L6" s="15"/>
      <c r="M6" s="1"/>
      <c r="N6" s="1"/>
      <c r="O6" s="1"/>
      <c r="P6" s="1"/>
    </row>
    <row r="7" spans="1:16" ht="25.5">
      <c r="A7" s="108" t="s">
        <v>13</v>
      </c>
      <c r="B7" s="108">
        <v>704</v>
      </c>
      <c r="C7" s="109">
        <f aca="true" t="shared" si="0" ref="C7:K7">C8+C32+C39</f>
        <v>0</v>
      </c>
      <c r="D7" s="109">
        <f t="shared" si="0"/>
        <v>-1615</v>
      </c>
      <c r="E7" s="109">
        <f t="shared" si="0"/>
        <v>8958400</v>
      </c>
      <c r="F7" s="109">
        <f t="shared" si="0"/>
        <v>0</v>
      </c>
      <c r="G7" s="109">
        <f t="shared" si="0"/>
        <v>909546</v>
      </c>
      <c r="H7" s="109">
        <f t="shared" si="0"/>
        <v>-8546</v>
      </c>
      <c r="I7" s="109">
        <f t="shared" si="0"/>
        <v>0</v>
      </c>
      <c r="J7" s="109">
        <f t="shared" si="0"/>
        <v>0</v>
      </c>
      <c r="K7" s="109">
        <f t="shared" si="0"/>
        <v>9857785</v>
      </c>
      <c r="L7" s="15"/>
      <c r="M7" s="1"/>
      <c r="N7" s="1"/>
      <c r="O7" s="1"/>
      <c r="P7" s="1"/>
    </row>
    <row r="8" spans="1:17" ht="26.25" customHeight="1">
      <c r="A8" s="6" t="s">
        <v>58</v>
      </c>
      <c r="B8" s="51">
        <v>704</v>
      </c>
      <c r="C8" s="52">
        <f>C9+C10+C11+C12+C13+C14+C15+C16+C17+C18+C19+C20+C21+C22+C23+C24+C25+C26+C27+C28+C29+C30+C31</f>
        <v>0</v>
      </c>
      <c r="D8" s="52">
        <f aca="true" t="shared" si="1" ref="D8:K8">D9+D10+D11+D12+D13+D14+D15+D16+D17+D18+D19+D20+D21+D22+D23+D24+D25+D26+D27+D28+D29+D30+D31</f>
        <v>-1615</v>
      </c>
      <c r="E8" s="52">
        <f t="shared" si="1"/>
        <v>4177450</v>
      </c>
      <c r="F8" s="52">
        <f t="shared" si="1"/>
        <v>0</v>
      </c>
      <c r="G8" s="52">
        <f t="shared" si="1"/>
        <v>544546</v>
      </c>
      <c r="H8" s="52">
        <f t="shared" si="1"/>
        <v>-8546</v>
      </c>
      <c r="I8" s="52">
        <f t="shared" si="1"/>
        <v>0</v>
      </c>
      <c r="J8" s="52">
        <f t="shared" si="1"/>
        <v>0</v>
      </c>
      <c r="K8" s="52">
        <f t="shared" si="1"/>
        <v>4711835</v>
      </c>
      <c r="L8" s="16"/>
      <c r="M8" s="7" t="s">
        <v>14</v>
      </c>
      <c r="N8" s="7">
        <v>5223801</v>
      </c>
      <c r="O8" s="7" t="s">
        <v>15</v>
      </c>
      <c r="P8" s="17">
        <v>310</v>
      </c>
      <c r="Q8" s="18" t="s">
        <v>16</v>
      </c>
    </row>
    <row r="9" spans="1:19" ht="34.5" customHeight="1">
      <c r="A9" s="7" t="s">
        <v>129</v>
      </c>
      <c r="B9" s="60"/>
      <c r="C9" s="8"/>
      <c r="D9" s="8"/>
      <c r="E9" s="8"/>
      <c r="F9" s="8"/>
      <c r="G9" s="113">
        <v>490000</v>
      </c>
      <c r="H9" s="8"/>
      <c r="I9" s="57"/>
      <c r="J9" s="57"/>
      <c r="K9" s="57">
        <f>C9+D9+E9+F9+G9+H9+I9+J9</f>
        <v>490000</v>
      </c>
      <c r="L9" s="116" t="s">
        <v>130</v>
      </c>
      <c r="M9" s="7" t="s">
        <v>17</v>
      </c>
      <c r="N9" s="7" t="s">
        <v>18</v>
      </c>
      <c r="O9" s="7" t="s">
        <v>19</v>
      </c>
      <c r="P9" s="17" t="s">
        <v>20</v>
      </c>
      <c r="Q9" s="73" t="s">
        <v>21</v>
      </c>
      <c r="R9" s="19"/>
      <c r="S9" s="11"/>
    </row>
    <row r="10" spans="1:19" ht="0.75" customHeight="1">
      <c r="A10" s="7" t="s">
        <v>75</v>
      </c>
      <c r="B10" s="60"/>
      <c r="C10" s="8"/>
      <c r="D10" s="8"/>
      <c r="E10" s="8"/>
      <c r="F10" s="8"/>
      <c r="G10" s="8"/>
      <c r="H10" s="8"/>
      <c r="I10" s="57"/>
      <c r="J10" s="57"/>
      <c r="K10" s="57">
        <f aca="true" t="shared" si="2" ref="K10:K31">C10+D10+E10+F10+G10+H10+I10+J10</f>
        <v>0</v>
      </c>
      <c r="L10" s="117"/>
      <c r="M10" s="7"/>
      <c r="N10" s="7"/>
      <c r="O10" s="7"/>
      <c r="P10" s="17"/>
      <c r="R10" s="11"/>
      <c r="S10" s="11"/>
    </row>
    <row r="11" spans="1:19" ht="26.25" customHeight="1" hidden="1">
      <c r="A11" s="7" t="s">
        <v>69</v>
      </c>
      <c r="B11" s="60"/>
      <c r="C11" s="8"/>
      <c r="D11" s="8"/>
      <c r="E11" s="8"/>
      <c r="F11" s="8"/>
      <c r="G11" s="8"/>
      <c r="H11" s="8"/>
      <c r="I11" s="57"/>
      <c r="J11" s="57"/>
      <c r="K11" s="57">
        <f t="shared" si="2"/>
        <v>0</v>
      </c>
      <c r="L11" s="116" t="s">
        <v>77</v>
      </c>
      <c r="M11" s="7"/>
      <c r="N11" s="7"/>
      <c r="O11" s="7"/>
      <c r="P11" s="17" t="s">
        <v>22</v>
      </c>
      <c r="Q11" t="s">
        <v>21</v>
      </c>
      <c r="R11" s="11"/>
      <c r="S11" s="11"/>
    </row>
    <row r="12" spans="1:19" ht="24.75" customHeight="1" hidden="1">
      <c r="A12" s="7" t="s">
        <v>68</v>
      </c>
      <c r="B12" s="60"/>
      <c r="C12" s="8"/>
      <c r="D12" s="8"/>
      <c r="E12" s="8"/>
      <c r="F12" s="8"/>
      <c r="G12" s="8"/>
      <c r="H12" s="8"/>
      <c r="I12" s="57"/>
      <c r="J12" s="57"/>
      <c r="K12" s="57">
        <f t="shared" si="2"/>
        <v>0</v>
      </c>
      <c r="L12" s="117"/>
      <c r="M12" s="7" t="s">
        <v>14</v>
      </c>
      <c r="N12" s="7"/>
      <c r="O12" s="7"/>
      <c r="P12" s="17"/>
      <c r="Q12" t="s">
        <v>21</v>
      </c>
      <c r="R12" s="11"/>
      <c r="S12" s="11"/>
    </row>
    <row r="13" spans="1:19" ht="33.75" customHeight="1">
      <c r="A13" s="7" t="s">
        <v>131</v>
      </c>
      <c r="B13" s="60"/>
      <c r="C13" s="8"/>
      <c r="D13" s="8"/>
      <c r="E13" s="8">
        <v>50000</v>
      </c>
      <c r="F13" s="8"/>
      <c r="G13" s="8"/>
      <c r="H13" s="8"/>
      <c r="I13" s="57"/>
      <c r="J13" s="57"/>
      <c r="K13" s="57">
        <f t="shared" si="2"/>
        <v>50000</v>
      </c>
      <c r="L13" s="116" t="s">
        <v>89</v>
      </c>
      <c r="M13" s="7" t="s">
        <v>14</v>
      </c>
      <c r="N13" s="7" t="s">
        <v>23</v>
      </c>
      <c r="O13" s="7" t="s">
        <v>15</v>
      </c>
      <c r="P13" s="17" t="s">
        <v>22</v>
      </c>
      <c r="Q13" s="73" t="s">
        <v>24</v>
      </c>
      <c r="R13" s="19"/>
      <c r="S13" s="11"/>
    </row>
    <row r="14" spans="1:19" ht="27" customHeight="1" hidden="1">
      <c r="A14" s="7" t="s">
        <v>76</v>
      </c>
      <c r="B14" s="10"/>
      <c r="C14" s="8"/>
      <c r="D14" s="8"/>
      <c r="E14" s="8"/>
      <c r="F14" s="8"/>
      <c r="G14" s="8"/>
      <c r="H14" s="8"/>
      <c r="I14" s="57"/>
      <c r="J14" s="57"/>
      <c r="K14" s="57">
        <f t="shared" si="2"/>
        <v>0</v>
      </c>
      <c r="L14" s="117"/>
      <c r="M14" s="7" t="s">
        <v>25</v>
      </c>
      <c r="N14" s="7" t="s">
        <v>26</v>
      </c>
      <c r="O14" s="7" t="s">
        <v>27</v>
      </c>
      <c r="P14" s="17"/>
      <c r="Q14" s="73" t="s">
        <v>21</v>
      </c>
      <c r="R14" s="19"/>
      <c r="S14" s="11"/>
    </row>
    <row r="15" spans="1:19" ht="1.5" customHeight="1" hidden="1">
      <c r="A15" s="83" t="s">
        <v>78</v>
      </c>
      <c r="B15" s="10"/>
      <c r="C15" s="8"/>
      <c r="D15" s="8"/>
      <c r="E15" s="8"/>
      <c r="F15" s="8"/>
      <c r="G15" s="8"/>
      <c r="H15" s="8"/>
      <c r="I15" s="57"/>
      <c r="J15" s="57"/>
      <c r="K15" s="57">
        <f t="shared" si="2"/>
        <v>0</v>
      </c>
      <c r="L15" s="16" t="s">
        <v>79</v>
      </c>
      <c r="M15" s="7" t="s">
        <v>28</v>
      </c>
      <c r="N15" s="7" t="s">
        <v>29</v>
      </c>
      <c r="O15" s="7" t="s">
        <v>30</v>
      </c>
      <c r="P15" s="17"/>
      <c r="Q15" s="73" t="s">
        <v>21</v>
      </c>
      <c r="R15" s="19"/>
      <c r="S15" s="11"/>
    </row>
    <row r="16" spans="1:18" ht="39.75" customHeight="1">
      <c r="A16" s="2" t="s">
        <v>132</v>
      </c>
      <c r="B16" s="5"/>
      <c r="C16" s="1"/>
      <c r="D16" s="1"/>
      <c r="E16" s="1"/>
      <c r="F16" s="1"/>
      <c r="G16" s="1"/>
      <c r="H16" s="1">
        <v>-8546</v>
      </c>
      <c r="I16" s="44"/>
      <c r="J16" s="44"/>
      <c r="K16" s="57">
        <f t="shared" si="2"/>
        <v>-8546</v>
      </c>
      <c r="L16" s="16" t="s">
        <v>133</v>
      </c>
      <c r="M16" s="2" t="s">
        <v>31</v>
      </c>
      <c r="N16" s="2" t="s">
        <v>32</v>
      </c>
      <c r="O16" s="2" t="s">
        <v>19</v>
      </c>
      <c r="P16" s="3"/>
      <c r="Q16" s="22" t="s">
        <v>21</v>
      </c>
      <c r="R16" s="22"/>
    </row>
    <row r="17" spans="1:17" ht="38.25" customHeight="1" hidden="1">
      <c r="A17" s="81" t="s">
        <v>80</v>
      </c>
      <c r="B17" s="5"/>
      <c r="C17" s="1"/>
      <c r="D17" s="1"/>
      <c r="E17" s="1"/>
      <c r="F17" s="1"/>
      <c r="G17" s="1"/>
      <c r="H17" s="1"/>
      <c r="I17" s="44"/>
      <c r="J17" s="44"/>
      <c r="K17" s="57">
        <f t="shared" si="2"/>
        <v>0</v>
      </c>
      <c r="L17" s="16" t="s">
        <v>81</v>
      </c>
      <c r="M17" s="2"/>
      <c r="N17" s="2"/>
      <c r="O17" s="2"/>
      <c r="P17" s="3"/>
      <c r="Q17" s="45"/>
    </row>
    <row r="18" spans="1:17" ht="38.25" customHeight="1">
      <c r="A18" s="2" t="s">
        <v>134</v>
      </c>
      <c r="B18" s="5"/>
      <c r="C18" s="1"/>
      <c r="D18" s="1"/>
      <c r="E18" s="1"/>
      <c r="F18" s="1"/>
      <c r="G18" s="1">
        <v>8546</v>
      </c>
      <c r="H18" s="1"/>
      <c r="I18" s="44"/>
      <c r="J18" s="44"/>
      <c r="K18" s="57">
        <f t="shared" si="2"/>
        <v>8546</v>
      </c>
      <c r="L18" s="75" t="s">
        <v>135</v>
      </c>
      <c r="M18" s="2"/>
      <c r="N18" s="2"/>
      <c r="O18" s="2"/>
      <c r="P18" s="3"/>
      <c r="Q18" s="45"/>
    </row>
    <row r="19" spans="1:17" ht="0.75" customHeight="1" hidden="1">
      <c r="A19" s="80" t="s">
        <v>82</v>
      </c>
      <c r="B19" s="5"/>
      <c r="C19" s="1"/>
      <c r="D19" s="1"/>
      <c r="E19" s="1"/>
      <c r="F19" s="1"/>
      <c r="G19" s="1"/>
      <c r="H19" s="1"/>
      <c r="I19" s="44"/>
      <c r="J19" s="44"/>
      <c r="K19" s="57">
        <f t="shared" si="2"/>
        <v>0</v>
      </c>
      <c r="L19" s="118" t="s">
        <v>159</v>
      </c>
      <c r="M19" s="2"/>
      <c r="N19" s="2"/>
      <c r="O19" s="2"/>
      <c r="P19" s="3"/>
      <c r="Q19" s="45"/>
    </row>
    <row r="20" spans="1:17" ht="49.5" customHeight="1">
      <c r="A20" s="115" t="s">
        <v>158</v>
      </c>
      <c r="B20" s="5"/>
      <c r="C20" s="1"/>
      <c r="D20" s="1"/>
      <c r="E20" s="1">
        <v>3763000</v>
      </c>
      <c r="F20" s="1"/>
      <c r="G20" s="1"/>
      <c r="H20" s="1"/>
      <c r="I20" s="44"/>
      <c r="J20" s="44"/>
      <c r="K20" s="57">
        <f t="shared" si="2"/>
        <v>3763000</v>
      </c>
      <c r="L20" s="119"/>
      <c r="M20" s="2"/>
      <c r="N20" s="2"/>
      <c r="O20" s="2"/>
      <c r="P20" s="3"/>
      <c r="Q20" s="45"/>
    </row>
    <row r="21" spans="1:17" ht="34.5" customHeight="1">
      <c r="A21" s="2" t="s">
        <v>136</v>
      </c>
      <c r="B21" s="5"/>
      <c r="C21" s="1"/>
      <c r="D21" s="1"/>
      <c r="E21" s="1"/>
      <c r="F21" s="1"/>
      <c r="G21" s="1">
        <v>46000</v>
      </c>
      <c r="H21" s="1"/>
      <c r="I21" s="44"/>
      <c r="J21" s="44"/>
      <c r="K21" s="57">
        <f t="shared" si="2"/>
        <v>46000</v>
      </c>
      <c r="L21" s="16" t="s">
        <v>137</v>
      </c>
      <c r="M21" s="2"/>
      <c r="N21" s="2"/>
      <c r="O21" s="2"/>
      <c r="P21" s="3"/>
      <c r="Q21" s="45"/>
    </row>
    <row r="22" spans="1:17" ht="46.5" customHeight="1">
      <c r="A22" s="2" t="s">
        <v>160</v>
      </c>
      <c r="B22" s="5"/>
      <c r="C22" s="1"/>
      <c r="D22" s="1"/>
      <c r="E22" s="1">
        <v>240000</v>
      </c>
      <c r="F22" s="1"/>
      <c r="G22" s="1"/>
      <c r="H22" s="1"/>
      <c r="I22" s="44"/>
      <c r="J22" s="44"/>
      <c r="K22" s="57">
        <f t="shared" si="2"/>
        <v>240000</v>
      </c>
      <c r="L22" s="16" t="s">
        <v>161</v>
      </c>
      <c r="M22" s="2"/>
      <c r="N22" s="2"/>
      <c r="O22" s="2"/>
      <c r="P22" s="3"/>
      <c r="Q22" s="45"/>
    </row>
    <row r="23" spans="1:17" ht="24.75" customHeight="1" hidden="1">
      <c r="A23" s="81" t="s">
        <v>83</v>
      </c>
      <c r="B23" s="5"/>
      <c r="C23" s="1"/>
      <c r="D23" s="1"/>
      <c r="E23" s="1"/>
      <c r="F23" s="1"/>
      <c r="G23" s="1"/>
      <c r="H23" s="1"/>
      <c r="I23" s="44"/>
      <c r="J23" s="44"/>
      <c r="K23" s="57">
        <f t="shared" si="2"/>
        <v>0</v>
      </c>
      <c r="L23" s="118" t="s">
        <v>89</v>
      </c>
      <c r="M23" s="2"/>
      <c r="N23" s="2"/>
      <c r="O23" s="2"/>
      <c r="P23" s="3"/>
      <c r="Q23" s="45"/>
    </row>
    <row r="24" spans="1:17" ht="24.75" customHeight="1" hidden="1">
      <c r="A24" s="81" t="s">
        <v>84</v>
      </c>
      <c r="B24" s="5"/>
      <c r="C24" s="1"/>
      <c r="D24" s="1"/>
      <c r="E24" s="1"/>
      <c r="F24" s="1"/>
      <c r="G24" s="1"/>
      <c r="H24" s="1"/>
      <c r="I24" s="44"/>
      <c r="J24" s="44"/>
      <c r="K24" s="57">
        <f t="shared" si="2"/>
        <v>0</v>
      </c>
      <c r="L24" s="120"/>
      <c r="M24" s="2"/>
      <c r="N24" s="2"/>
      <c r="O24" s="2"/>
      <c r="P24" s="3"/>
      <c r="Q24" s="45"/>
    </row>
    <row r="25" spans="1:17" ht="24.75" customHeight="1" hidden="1">
      <c r="A25" s="81" t="s">
        <v>85</v>
      </c>
      <c r="B25" s="5"/>
      <c r="C25" s="1"/>
      <c r="D25" s="1"/>
      <c r="E25" s="1"/>
      <c r="F25" s="1"/>
      <c r="G25" s="1"/>
      <c r="H25" s="1"/>
      <c r="I25" s="44"/>
      <c r="J25" s="44"/>
      <c r="K25" s="57">
        <f t="shared" si="2"/>
        <v>0</v>
      </c>
      <c r="L25" s="120"/>
      <c r="M25" s="2"/>
      <c r="N25" s="2"/>
      <c r="O25" s="2"/>
      <c r="P25" s="3"/>
      <c r="Q25" s="45"/>
    </row>
    <row r="26" spans="1:17" ht="24.75" customHeight="1" hidden="1">
      <c r="A26" s="81" t="s">
        <v>86</v>
      </c>
      <c r="B26" s="5"/>
      <c r="C26" s="1"/>
      <c r="D26" s="1"/>
      <c r="E26" s="1"/>
      <c r="F26" s="1"/>
      <c r="G26" s="1"/>
      <c r="H26" s="1"/>
      <c r="I26" s="44"/>
      <c r="J26" s="44"/>
      <c r="K26" s="57">
        <f t="shared" si="2"/>
        <v>0</v>
      </c>
      <c r="L26" s="120"/>
      <c r="M26" s="2"/>
      <c r="N26" s="2"/>
      <c r="O26" s="2"/>
      <c r="P26" s="3"/>
      <c r="Q26" s="45"/>
    </row>
    <row r="27" spans="1:17" ht="24.75" customHeight="1" hidden="1">
      <c r="A27" s="81" t="s">
        <v>88</v>
      </c>
      <c r="B27" s="5"/>
      <c r="C27" s="1"/>
      <c r="D27" s="1"/>
      <c r="E27" s="1"/>
      <c r="F27" s="1"/>
      <c r="G27" s="1"/>
      <c r="H27" s="1"/>
      <c r="I27" s="44"/>
      <c r="J27" s="44"/>
      <c r="K27" s="57">
        <f t="shared" si="2"/>
        <v>0</v>
      </c>
      <c r="L27" s="120"/>
      <c r="M27" s="2"/>
      <c r="N27" s="2"/>
      <c r="O27" s="2"/>
      <c r="P27" s="3"/>
      <c r="Q27" s="45"/>
    </row>
    <row r="28" spans="1:17" ht="20.25" customHeight="1" hidden="1">
      <c r="A28" s="82" t="s">
        <v>87</v>
      </c>
      <c r="B28" s="76"/>
      <c r="C28" s="77"/>
      <c r="D28" s="77"/>
      <c r="E28" s="77"/>
      <c r="F28" s="77"/>
      <c r="G28" s="77"/>
      <c r="H28" s="77"/>
      <c r="I28" s="44"/>
      <c r="J28" s="26"/>
      <c r="K28" s="78">
        <f t="shared" si="2"/>
        <v>0</v>
      </c>
      <c r="L28" s="119"/>
      <c r="M28" s="2"/>
      <c r="N28" s="2"/>
      <c r="O28" s="2"/>
      <c r="P28" s="3"/>
      <c r="Q28" s="45"/>
    </row>
    <row r="29" spans="1:17" ht="0.75" customHeight="1">
      <c r="A29" s="105" t="s">
        <v>100</v>
      </c>
      <c r="B29" s="76"/>
      <c r="C29" s="77"/>
      <c r="D29" s="77"/>
      <c r="E29" s="77"/>
      <c r="F29" s="77"/>
      <c r="G29" s="77"/>
      <c r="H29" s="77"/>
      <c r="I29" s="44"/>
      <c r="J29" s="26"/>
      <c r="K29" s="78">
        <f t="shared" si="2"/>
        <v>0</v>
      </c>
      <c r="L29" s="116" t="s">
        <v>155</v>
      </c>
      <c r="M29" s="2"/>
      <c r="N29" s="2"/>
      <c r="O29" s="2"/>
      <c r="P29" s="3"/>
      <c r="Q29" s="45"/>
    </row>
    <row r="30" spans="1:17" ht="60" customHeight="1">
      <c r="A30" s="107" t="s">
        <v>154</v>
      </c>
      <c r="B30" s="76"/>
      <c r="C30" s="77"/>
      <c r="D30" s="77"/>
      <c r="E30" s="77">
        <v>124450</v>
      </c>
      <c r="F30" s="77"/>
      <c r="G30" s="77"/>
      <c r="H30" s="77"/>
      <c r="I30" s="44"/>
      <c r="J30" s="44"/>
      <c r="K30" s="78">
        <f t="shared" si="2"/>
        <v>124450</v>
      </c>
      <c r="L30" s="117"/>
      <c r="M30" s="2"/>
      <c r="N30" s="2"/>
      <c r="O30" s="2"/>
      <c r="P30" s="3"/>
      <c r="Q30" s="45"/>
    </row>
    <row r="31" spans="1:17" ht="63" customHeight="1">
      <c r="A31" s="107" t="s">
        <v>75</v>
      </c>
      <c r="B31" s="76"/>
      <c r="C31" s="77"/>
      <c r="D31" s="77">
        <v>-1615</v>
      </c>
      <c r="E31" s="77"/>
      <c r="F31" s="77"/>
      <c r="G31" s="77"/>
      <c r="H31" s="77"/>
      <c r="I31" s="44"/>
      <c r="J31" s="44"/>
      <c r="K31" s="78">
        <f t="shared" si="2"/>
        <v>-1615</v>
      </c>
      <c r="L31" s="16" t="s">
        <v>156</v>
      </c>
      <c r="M31" s="2"/>
      <c r="N31" s="2"/>
      <c r="O31" s="2"/>
      <c r="P31" s="3"/>
      <c r="Q31" s="45"/>
    </row>
    <row r="32" spans="1:16" ht="24.75" customHeight="1">
      <c r="A32" s="6" t="s">
        <v>59</v>
      </c>
      <c r="B32" s="6">
        <v>704</v>
      </c>
      <c r="C32" s="4">
        <f>C33+C34+C35+C36+C37+C38</f>
        <v>0</v>
      </c>
      <c r="D32" s="4">
        <f aca="true" t="shared" si="3" ref="D32:K32">D33+D34+D35+D36+D37+D38</f>
        <v>0</v>
      </c>
      <c r="E32" s="4">
        <f t="shared" si="3"/>
        <v>4780950</v>
      </c>
      <c r="F32" s="4">
        <f t="shared" si="3"/>
        <v>0</v>
      </c>
      <c r="G32" s="4">
        <f t="shared" si="3"/>
        <v>365000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5145950</v>
      </c>
      <c r="L32" s="15"/>
      <c r="M32" s="2"/>
      <c r="N32" s="2"/>
      <c r="O32" s="2"/>
      <c r="P32" s="3"/>
    </row>
    <row r="33" spans="1:16" ht="22.5" customHeight="1">
      <c r="A33" s="74" t="s">
        <v>138</v>
      </c>
      <c r="B33" s="5"/>
      <c r="C33" s="1"/>
      <c r="D33" s="1"/>
      <c r="E33" s="1"/>
      <c r="F33" s="1"/>
      <c r="G33" s="1">
        <v>15000</v>
      </c>
      <c r="H33" s="1"/>
      <c r="I33" s="26"/>
      <c r="J33" s="26"/>
      <c r="K33" s="44">
        <f aca="true" t="shared" si="4" ref="K33:K38">C33+D33+E33+F33+G33+H33+I33+J33</f>
        <v>15000</v>
      </c>
      <c r="L33" s="15" t="s">
        <v>139</v>
      </c>
      <c r="M33" s="2"/>
      <c r="N33" s="2"/>
      <c r="O33" s="2"/>
      <c r="P33" s="3"/>
    </row>
    <row r="34" spans="1:17" ht="48" customHeight="1">
      <c r="A34" s="74" t="s">
        <v>140</v>
      </c>
      <c r="B34" s="5"/>
      <c r="C34" s="1"/>
      <c r="D34" s="1"/>
      <c r="E34" s="1"/>
      <c r="F34" s="1"/>
      <c r="G34" s="8">
        <v>350000</v>
      </c>
      <c r="H34" s="8"/>
      <c r="I34" s="26"/>
      <c r="J34" s="26"/>
      <c r="K34" s="44">
        <f t="shared" si="4"/>
        <v>350000</v>
      </c>
      <c r="L34" s="79" t="s">
        <v>141</v>
      </c>
      <c r="M34" s="7" t="s">
        <v>33</v>
      </c>
      <c r="N34" s="7" t="s">
        <v>34</v>
      </c>
      <c r="O34" s="7" t="s">
        <v>27</v>
      </c>
      <c r="P34" s="17" t="s">
        <v>22</v>
      </c>
      <c r="Q34" s="18" t="s">
        <v>21</v>
      </c>
    </row>
    <row r="35" spans="1:17" ht="63" customHeight="1">
      <c r="A35" s="114" t="s">
        <v>142</v>
      </c>
      <c r="B35" s="5"/>
      <c r="C35" s="1"/>
      <c r="D35" s="1"/>
      <c r="E35" s="1">
        <v>4780950</v>
      </c>
      <c r="F35" s="1"/>
      <c r="G35" s="8"/>
      <c r="H35" s="8"/>
      <c r="I35" s="26"/>
      <c r="J35" s="26"/>
      <c r="K35" s="44">
        <f t="shared" si="4"/>
        <v>4780950</v>
      </c>
      <c r="L35" s="121" t="s">
        <v>143</v>
      </c>
      <c r="M35" s="7" t="s">
        <v>35</v>
      </c>
      <c r="N35" s="7" t="s">
        <v>36</v>
      </c>
      <c r="O35" s="7" t="s">
        <v>37</v>
      </c>
      <c r="P35" s="17" t="s">
        <v>38</v>
      </c>
      <c r="Q35" s="19"/>
    </row>
    <row r="36" spans="1:17" ht="2.25" customHeight="1" hidden="1">
      <c r="A36" s="80" t="s">
        <v>90</v>
      </c>
      <c r="B36" s="5"/>
      <c r="C36" s="1"/>
      <c r="D36" s="1"/>
      <c r="E36" s="1"/>
      <c r="F36" s="1"/>
      <c r="G36" s="8"/>
      <c r="H36" s="8"/>
      <c r="I36" s="26"/>
      <c r="J36" s="26"/>
      <c r="K36" s="44">
        <f t="shared" si="4"/>
        <v>0</v>
      </c>
      <c r="L36" s="122"/>
      <c r="M36" s="7"/>
      <c r="N36" s="7"/>
      <c r="O36" s="7"/>
      <c r="P36" s="17"/>
      <c r="Q36" s="19"/>
    </row>
    <row r="37" spans="1:17" ht="21.75" customHeight="1" hidden="1">
      <c r="A37" s="80" t="s">
        <v>91</v>
      </c>
      <c r="B37" s="5"/>
      <c r="C37" s="1"/>
      <c r="D37" s="1"/>
      <c r="E37" s="1"/>
      <c r="F37" s="1"/>
      <c r="G37" s="8"/>
      <c r="H37" s="8"/>
      <c r="I37" s="26"/>
      <c r="J37" s="26"/>
      <c r="K37" s="44">
        <f t="shared" si="4"/>
        <v>0</v>
      </c>
      <c r="L37" s="122"/>
      <c r="M37" s="7"/>
      <c r="N37" s="7"/>
      <c r="O37" s="7"/>
      <c r="P37" s="17"/>
      <c r="Q37" s="19"/>
    </row>
    <row r="38" spans="1:17" ht="21.75" customHeight="1" hidden="1">
      <c r="A38" s="80" t="s">
        <v>92</v>
      </c>
      <c r="B38" s="5"/>
      <c r="C38" s="1"/>
      <c r="D38" s="1"/>
      <c r="E38" s="1"/>
      <c r="F38" s="1"/>
      <c r="G38" s="8"/>
      <c r="H38" s="8"/>
      <c r="I38" s="26"/>
      <c r="J38" s="26"/>
      <c r="K38" s="44">
        <f t="shared" si="4"/>
        <v>0</v>
      </c>
      <c r="L38" s="123"/>
      <c r="M38" s="7"/>
      <c r="N38" s="7"/>
      <c r="O38" s="7"/>
      <c r="P38" s="17"/>
      <c r="Q38" s="19"/>
    </row>
    <row r="39" spans="1:16" ht="12.75" hidden="1">
      <c r="A39" s="6" t="s">
        <v>60</v>
      </c>
      <c r="B39" s="6">
        <v>704</v>
      </c>
      <c r="C39" s="4">
        <f aca="true" t="shared" si="5" ref="C39:K39">C40+C41+C42</f>
        <v>0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15"/>
      <c r="M39" s="2"/>
      <c r="N39" s="2"/>
      <c r="O39" s="2"/>
      <c r="P39" s="3"/>
    </row>
    <row r="40" spans="1:16" ht="0.75" customHeight="1">
      <c r="A40" s="5"/>
      <c r="B40" s="5"/>
      <c r="C40" s="1"/>
      <c r="D40" s="1"/>
      <c r="E40" s="1"/>
      <c r="F40" s="1"/>
      <c r="G40" s="1"/>
      <c r="H40" s="8"/>
      <c r="I40" s="44">
        <f>C40+D40+E40+F40+G40+H40</f>
        <v>0</v>
      </c>
      <c r="J40" s="44"/>
      <c r="K40" s="44"/>
      <c r="L40" s="16"/>
      <c r="M40" s="7" t="s">
        <v>39</v>
      </c>
      <c r="N40" s="7" t="s">
        <v>40</v>
      </c>
      <c r="O40" s="7" t="s">
        <v>41</v>
      </c>
      <c r="P40" s="17" t="s">
        <v>42</v>
      </c>
    </row>
    <row r="41" spans="1:16" ht="36.75" customHeight="1" hidden="1">
      <c r="A41" s="5"/>
      <c r="B41" s="5"/>
      <c r="C41" s="1"/>
      <c r="D41" s="1"/>
      <c r="E41" s="1"/>
      <c r="F41" s="1"/>
      <c r="G41" s="1"/>
      <c r="H41" s="8"/>
      <c r="I41" s="44">
        <f>C41+D41+E41+F41+G41+H41</f>
        <v>0</v>
      </c>
      <c r="J41" s="44"/>
      <c r="K41" s="44"/>
      <c r="L41" s="16"/>
      <c r="M41" s="7"/>
      <c r="N41" s="7"/>
      <c r="O41" s="7"/>
      <c r="P41" s="17"/>
    </row>
    <row r="42" spans="1:16" ht="36.75" customHeight="1" hidden="1">
      <c r="A42" s="5"/>
      <c r="B42" s="5"/>
      <c r="C42" s="1"/>
      <c r="D42" s="1"/>
      <c r="E42" s="1"/>
      <c r="F42" s="1"/>
      <c r="G42" s="1"/>
      <c r="H42" s="8"/>
      <c r="I42" s="44">
        <f>C42+D42+E42+F42+G42+H42</f>
        <v>0</v>
      </c>
      <c r="J42" s="44"/>
      <c r="K42" s="44"/>
      <c r="L42" s="16"/>
      <c r="M42" s="7"/>
      <c r="N42" s="7"/>
      <c r="O42" s="7"/>
      <c r="P42" s="17"/>
    </row>
    <row r="43" spans="1:16" ht="38.25" hidden="1">
      <c r="A43" s="108" t="s">
        <v>61</v>
      </c>
      <c r="B43" s="108">
        <v>710</v>
      </c>
      <c r="C43" s="109">
        <f aca="true" t="shared" si="6" ref="C43:K43">C44+C56</f>
        <v>0</v>
      </c>
      <c r="D43" s="109">
        <f t="shared" si="6"/>
        <v>0</v>
      </c>
      <c r="E43" s="109">
        <f t="shared" si="6"/>
        <v>0</v>
      </c>
      <c r="F43" s="109">
        <f t="shared" si="6"/>
        <v>0</v>
      </c>
      <c r="G43" s="109">
        <f t="shared" si="6"/>
        <v>0</v>
      </c>
      <c r="H43" s="109">
        <f t="shared" si="6"/>
        <v>0</v>
      </c>
      <c r="I43" s="109">
        <f t="shared" si="6"/>
        <v>0</v>
      </c>
      <c r="J43" s="109">
        <f t="shared" si="6"/>
        <v>0</v>
      </c>
      <c r="K43" s="109">
        <f t="shared" si="6"/>
        <v>0</v>
      </c>
      <c r="L43" s="15"/>
      <c r="M43" s="2"/>
      <c r="N43" s="2"/>
      <c r="O43" s="2"/>
      <c r="P43" s="3"/>
    </row>
    <row r="44" spans="1:17" ht="31.5" customHeight="1" hidden="1">
      <c r="A44" s="6" t="s">
        <v>62</v>
      </c>
      <c r="B44" s="6">
        <v>710</v>
      </c>
      <c r="C44" s="4">
        <f aca="true" t="shared" si="7" ref="C44:K44">C45+C46+C47+C48+C49+C50+C51+C52</f>
        <v>0</v>
      </c>
      <c r="D44" s="4">
        <f t="shared" si="7"/>
        <v>0</v>
      </c>
      <c r="E44" s="4">
        <f t="shared" si="7"/>
        <v>0</v>
      </c>
      <c r="F44" s="4">
        <f t="shared" si="7"/>
        <v>0</v>
      </c>
      <c r="G44" s="4">
        <f t="shared" si="7"/>
        <v>0</v>
      </c>
      <c r="H44" s="4">
        <f t="shared" si="7"/>
        <v>0</v>
      </c>
      <c r="I44" s="4">
        <f t="shared" si="7"/>
        <v>0</v>
      </c>
      <c r="J44" s="4">
        <f t="shared" si="7"/>
        <v>0</v>
      </c>
      <c r="K44" s="4">
        <f t="shared" si="7"/>
        <v>0</v>
      </c>
      <c r="L44" s="16"/>
      <c r="M44" s="7" t="s">
        <v>43</v>
      </c>
      <c r="N44" s="7" t="s">
        <v>44</v>
      </c>
      <c r="O44" s="7" t="s">
        <v>45</v>
      </c>
      <c r="P44" s="17" t="s">
        <v>46</v>
      </c>
      <c r="Q44" s="18" t="s">
        <v>24</v>
      </c>
    </row>
    <row r="45" spans="1:19" ht="24" customHeight="1" hidden="1">
      <c r="A45" s="55" t="s">
        <v>93</v>
      </c>
      <c r="B45" s="54"/>
      <c r="C45" s="56"/>
      <c r="D45" s="56"/>
      <c r="E45" s="56"/>
      <c r="F45" s="8"/>
      <c r="G45" s="8"/>
      <c r="H45" s="8"/>
      <c r="I45" s="57"/>
      <c r="J45" s="57"/>
      <c r="K45" s="57">
        <f>C45+D45+E45+F45+G45+H45+I45+J45</f>
        <v>0</v>
      </c>
      <c r="L45" s="16" t="s">
        <v>94</v>
      </c>
      <c r="M45" s="7" t="s">
        <v>43</v>
      </c>
      <c r="N45" s="7" t="s">
        <v>47</v>
      </c>
      <c r="O45" s="7" t="s">
        <v>48</v>
      </c>
      <c r="P45" s="17" t="s">
        <v>46</v>
      </c>
      <c r="Q45" s="73" t="s">
        <v>24</v>
      </c>
      <c r="R45" s="19"/>
      <c r="S45" s="11"/>
    </row>
    <row r="46" spans="1:19" ht="0.75" customHeight="1" hidden="1">
      <c r="A46" s="2"/>
      <c r="B46" s="5"/>
      <c r="C46" s="1"/>
      <c r="D46" s="1"/>
      <c r="E46" s="1"/>
      <c r="F46" s="8"/>
      <c r="G46" s="8"/>
      <c r="H46" s="8"/>
      <c r="I46" s="44"/>
      <c r="J46" s="44"/>
      <c r="K46" s="57">
        <f aca="true" t="shared" si="8" ref="K46:K52">C46+D46+E46+F46+G46+H46+I46+J46</f>
        <v>0</v>
      </c>
      <c r="L46" s="16"/>
      <c r="M46" s="7" t="s">
        <v>49</v>
      </c>
      <c r="N46" s="7" t="s">
        <v>50</v>
      </c>
      <c r="O46" s="7" t="s">
        <v>48</v>
      </c>
      <c r="P46" s="7" t="s">
        <v>51</v>
      </c>
      <c r="Q46" s="73" t="s">
        <v>21</v>
      </c>
      <c r="R46" s="11"/>
      <c r="S46" s="11"/>
    </row>
    <row r="47" spans="1:19" ht="12.75" hidden="1">
      <c r="A47" s="2"/>
      <c r="B47" s="5"/>
      <c r="C47" s="1"/>
      <c r="D47" s="1"/>
      <c r="E47" s="1"/>
      <c r="F47" s="8"/>
      <c r="G47" s="8"/>
      <c r="H47" s="8"/>
      <c r="I47" s="44"/>
      <c r="J47" s="44"/>
      <c r="K47" s="57">
        <f t="shared" si="8"/>
        <v>0</v>
      </c>
      <c r="L47" s="16"/>
      <c r="M47" s="7"/>
      <c r="N47" s="7"/>
      <c r="O47" s="7"/>
      <c r="P47" s="7"/>
      <c r="Q47" s="19" t="s">
        <v>21</v>
      </c>
      <c r="R47" s="11"/>
      <c r="S47" s="11"/>
    </row>
    <row r="48" spans="1:19" ht="12.75" hidden="1">
      <c r="A48" s="2"/>
      <c r="B48" s="5"/>
      <c r="C48" s="1"/>
      <c r="D48" s="1"/>
      <c r="E48" s="1"/>
      <c r="F48" s="8"/>
      <c r="G48" s="8"/>
      <c r="H48" s="8"/>
      <c r="I48" s="44"/>
      <c r="J48" s="44"/>
      <c r="K48" s="57">
        <f t="shared" si="8"/>
        <v>0</v>
      </c>
      <c r="L48" s="16"/>
      <c r="M48" s="7"/>
      <c r="N48" s="7"/>
      <c r="O48" s="7"/>
      <c r="P48" s="7"/>
      <c r="Q48" s="19"/>
      <c r="R48" s="11"/>
      <c r="S48" s="11"/>
    </row>
    <row r="49" spans="1:19" ht="12.75" hidden="1">
      <c r="A49" s="2"/>
      <c r="B49" s="5"/>
      <c r="C49" s="1"/>
      <c r="D49" s="1"/>
      <c r="E49" s="1"/>
      <c r="F49" s="8"/>
      <c r="G49" s="8"/>
      <c r="H49" s="8"/>
      <c r="I49" s="44"/>
      <c r="J49" s="44"/>
      <c r="K49" s="57">
        <f t="shared" si="8"/>
        <v>0</v>
      </c>
      <c r="L49" s="16"/>
      <c r="M49" s="7"/>
      <c r="N49" s="7"/>
      <c r="O49" s="7"/>
      <c r="P49" s="7"/>
      <c r="Q49" s="19"/>
      <c r="R49" s="11"/>
      <c r="S49" s="11"/>
    </row>
    <row r="50" spans="1:19" ht="17.25" customHeight="1" hidden="1">
      <c r="A50" s="2" t="s">
        <v>43</v>
      </c>
      <c r="B50" s="5"/>
      <c r="C50" s="1"/>
      <c r="D50" s="1"/>
      <c r="E50" s="1"/>
      <c r="F50" s="8"/>
      <c r="G50" s="8"/>
      <c r="H50" s="8"/>
      <c r="I50" s="44"/>
      <c r="J50" s="44"/>
      <c r="K50" s="57">
        <f t="shared" si="8"/>
        <v>0</v>
      </c>
      <c r="L50" s="16" t="s">
        <v>124</v>
      </c>
      <c r="M50" s="7"/>
      <c r="N50" s="7"/>
      <c r="O50" s="7"/>
      <c r="P50" s="7"/>
      <c r="Q50" s="19"/>
      <c r="R50" s="11"/>
      <c r="S50" s="11"/>
    </row>
    <row r="51" spans="1:19" ht="24.75" customHeight="1" hidden="1">
      <c r="A51" s="2" t="s">
        <v>43</v>
      </c>
      <c r="B51" s="5"/>
      <c r="C51" s="1"/>
      <c r="D51" s="1"/>
      <c r="E51" s="1"/>
      <c r="F51" s="8"/>
      <c r="G51" s="8"/>
      <c r="H51" s="8"/>
      <c r="I51" s="44"/>
      <c r="J51" s="44"/>
      <c r="K51" s="57">
        <f t="shared" si="8"/>
        <v>0</v>
      </c>
      <c r="L51" s="16" t="s">
        <v>125</v>
      </c>
      <c r="M51" s="7"/>
      <c r="N51" s="7"/>
      <c r="O51" s="7"/>
      <c r="P51" s="7"/>
      <c r="Q51" s="19"/>
      <c r="R51" s="11"/>
      <c r="S51" s="11"/>
    </row>
    <row r="52" spans="1:19" ht="35.25" customHeight="1" hidden="1">
      <c r="A52" s="2" t="s">
        <v>122</v>
      </c>
      <c r="B52" s="5"/>
      <c r="C52" s="1"/>
      <c r="D52" s="1"/>
      <c r="E52" s="1"/>
      <c r="F52" s="8"/>
      <c r="G52" s="8"/>
      <c r="H52" s="8"/>
      <c r="I52" s="44"/>
      <c r="J52" s="44"/>
      <c r="K52" s="57">
        <f t="shared" si="8"/>
        <v>0</v>
      </c>
      <c r="L52" s="16" t="s">
        <v>123</v>
      </c>
      <c r="M52" s="7"/>
      <c r="N52" s="7"/>
      <c r="O52" s="7"/>
      <c r="P52" s="7"/>
      <c r="Q52" s="19"/>
      <c r="R52" s="11"/>
      <c r="S52" s="11"/>
    </row>
    <row r="53" spans="1:19" ht="1.5" customHeight="1" hidden="1">
      <c r="A53" s="5"/>
      <c r="B53" s="5"/>
      <c r="C53" s="1"/>
      <c r="D53" s="1"/>
      <c r="E53" s="1"/>
      <c r="F53" s="8"/>
      <c r="G53" s="8"/>
      <c r="H53" s="8"/>
      <c r="I53" s="27"/>
      <c r="J53" s="27"/>
      <c r="K53" s="27"/>
      <c r="L53" s="16"/>
      <c r="M53" s="7"/>
      <c r="N53" s="7"/>
      <c r="O53" s="7"/>
      <c r="P53" s="7"/>
      <c r="Q53" s="19"/>
      <c r="R53" s="11"/>
      <c r="S53" s="11"/>
    </row>
    <row r="54" spans="1:19" ht="12.75" hidden="1">
      <c r="A54" s="5"/>
      <c r="B54" s="5"/>
      <c r="C54" s="1"/>
      <c r="D54" s="1"/>
      <c r="E54" s="1"/>
      <c r="F54" s="8"/>
      <c r="G54" s="8"/>
      <c r="H54" s="8"/>
      <c r="I54" s="27"/>
      <c r="J54" s="27"/>
      <c r="K54" s="27"/>
      <c r="L54" s="16"/>
      <c r="M54" s="7"/>
      <c r="N54" s="7"/>
      <c r="O54" s="7"/>
      <c r="P54" s="7"/>
      <c r="Q54" s="19"/>
      <c r="R54" s="11"/>
      <c r="S54" s="11"/>
    </row>
    <row r="55" spans="1:19" ht="12.75" hidden="1">
      <c r="A55" s="5"/>
      <c r="B55" s="5"/>
      <c r="C55" s="1"/>
      <c r="D55" s="1"/>
      <c r="E55" s="1"/>
      <c r="F55" s="8"/>
      <c r="G55" s="8"/>
      <c r="H55" s="8"/>
      <c r="I55" s="27"/>
      <c r="J55" s="27"/>
      <c r="K55" s="27"/>
      <c r="L55" s="16"/>
      <c r="M55" s="7"/>
      <c r="N55" s="7"/>
      <c r="O55" s="7"/>
      <c r="P55" s="7"/>
      <c r="Q55" s="19"/>
      <c r="R55" s="11"/>
      <c r="S55" s="11"/>
    </row>
    <row r="56" spans="1:19" ht="39" customHeight="1" hidden="1">
      <c r="A56" s="6" t="s">
        <v>63</v>
      </c>
      <c r="B56" s="6">
        <v>710</v>
      </c>
      <c r="C56" s="6">
        <f aca="true" t="shared" si="9" ref="C56:K56">C57</f>
        <v>0</v>
      </c>
      <c r="D56" s="6">
        <f t="shared" si="9"/>
        <v>0</v>
      </c>
      <c r="E56" s="6">
        <f t="shared" si="9"/>
        <v>0</v>
      </c>
      <c r="F56" s="6">
        <f t="shared" si="9"/>
        <v>0</v>
      </c>
      <c r="G56" s="6">
        <f t="shared" si="9"/>
        <v>0</v>
      </c>
      <c r="H56" s="6">
        <f t="shared" si="9"/>
        <v>0</v>
      </c>
      <c r="I56" s="6">
        <f t="shared" si="9"/>
        <v>0</v>
      </c>
      <c r="J56" s="6">
        <f t="shared" si="9"/>
        <v>0</v>
      </c>
      <c r="K56" s="6">
        <f t="shared" si="9"/>
        <v>0</v>
      </c>
      <c r="L56" s="15"/>
      <c r="M56" s="2"/>
      <c r="N56" s="2"/>
      <c r="O56" s="2"/>
      <c r="P56" s="3"/>
      <c r="R56" s="11"/>
      <c r="S56" s="11"/>
    </row>
    <row r="57" spans="1:19" ht="46.5" customHeight="1" hidden="1">
      <c r="A57" s="85" t="s">
        <v>95</v>
      </c>
      <c r="B57" s="54"/>
      <c r="C57" s="56"/>
      <c r="D57" s="56"/>
      <c r="E57" s="56"/>
      <c r="F57" s="8"/>
      <c r="G57" s="8"/>
      <c r="H57" s="8"/>
      <c r="I57" s="59"/>
      <c r="J57" s="27"/>
      <c r="K57" s="27">
        <f>C57+D57+E57+F57+G57+H57+I57+J57</f>
        <v>0</v>
      </c>
      <c r="L57" s="16" t="s">
        <v>96</v>
      </c>
      <c r="M57" s="7" t="s">
        <v>52</v>
      </c>
      <c r="N57" s="7" t="s">
        <v>53</v>
      </c>
      <c r="O57" s="7" t="s">
        <v>30</v>
      </c>
      <c r="P57" s="7" t="s">
        <v>54</v>
      </c>
      <c r="Q57" s="73" t="s">
        <v>24</v>
      </c>
      <c r="R57" s="19"/>
      <c r="S57" s="11"/>
    </row>
    <row r="58" spans="1:16" ht="15" customHeight="1" hidden="1">
      <c r="A58" s="5"/>
      <c r="B58" s="5"/>
      <c r="C58" s="1"/>
      <c r="D58" s="1"/>
      <c r="E58" s="1"/>
      <c r="F58" s="1"/>
      <c r="G58" s="1"/>
      <c r="H58" s="1"/>
      <c r="I58" s="25"/>
      <c r="J58" s="25"/>
      <c r="K58" s="25"/>
      <c r="L58" s="15"/>
      <c r="M58" s="2"/>
      <c r="N58" s="2"/>
      <c r="O58" s="2"/>
      <c r="P58" s="3"/>
    </row>
    <row r="59" spans="1:16" ht="25.5">
      <c r="A59" s="108" t="s">
        <v>157</v>
      </c>
      <c r="B59" s="108">
        <v>718</v>
      </c>
      <c r="C59" s="109">
        <f aca="true" t="shared" si="10" ref="C59:K59">C60+C72</f>
        <v>0</v>
      </c>
      <c r="D59" s="109">
        <f t="shared" si="10"/>
        <v>0</v>
      </c>
      <c r="E59" s="109">
        <f t="shared" si="10"/>
        <v>0</v>
      </c>
      <c r="F59" s="109">
        <f t="shared" si="10"/>
        <v>-50000</v>
      </c>
      <c r="G59" s="109">
        <f t="shared" si="10"/>
        <v>550000</v>
      </c>
      <c r="H59" s="109">
        <f t="shared" si="10"/>
        <v>0</v>
      </c>
      <c r="I59" s="109">
        <f t="shared" si="10"/>
        <v>0</v>
      </c>
      <c r="J59" s="109">
        <f t="shared" si="10"/>
        <v>0</v>
      </c>
      <c r="K59" s="109">
        <f t="shared" si="10"/>
        <v>500000</v>
      </c>
      <c r="L59" s="15"/>
      <c r="M59" s="2"/>
      <c r="N59" s="2"/>
      <c r="O59" s="2"/>
      <c r="P59" s="3"/>
    </row>
    <row r="60" spans="1:17" ht="27" customHeight="1">
      <c r="A60" s="5" t="s">
        <v>65</v>
      </c>
      <c r="B60" s="5">
        <v>718</v>
      </c>
      <c r="C60" s="1">
        <f>C61+C62+C63+C66+C67+C68+C69+C70+C65+C64+C74</f>
        <v>0</v>
      </c>
      <c r="D60" s="1">
        <f>D61+D62+D63+D66+D67+D68+D69+D70+D65+D64+D74</f>
        <v>0</v>
      </c>
      <c r="E60" s="1">
        <f>E61+E62+E63+E66+E67+E68+E69+E70+E65+E64+E74</f>
        <v>0</v>
      </c>
      <c r="F60" s="1">
        <f aca="true" t="shared" si="11" ref="F60:K60">F61+F62+F63+F66+F67+F68+F69+F70+F65+F64+F71</f>
        <v>-50000</v>
      </c>
      <c r="G60" s="1">
        <f t="shared" si="11"/>
        <v>550000</v>
      </c>
      <c r="H60" s="1">
        <f t="shared" si="11"/>
        <v>0</v>
      </c>
      <c r="I60" s="1">
        <f t="shared" si="11"/>
        <v>0</v>
      </c>
      <c r="J60" s="1">
        <f t="shared" si="11"/>
        <v>0</v>
      </c>
      <c r="K60" s="1">
        <f t="shared" si="11"/>
        <v>500000</v>
      </c>
      <c r="L60" s="16"/>
      <c r="M60" s="7" t="s">
        <v>55</v>
      </c>
      <c r="N60" s="7" t="s">
        <v>34</v>
      </c>
      <c r="O60" s="7" t="s">
        <v>30</v>
      </c>
      <c r="P60" s="17" t="s">
        <v>56</v>
      </c>
      <c r="Q60" s="18" t="s">
        <v>21</v>
      </c>
    </row>
    <row r="61" spans="1:17" ht="22.5" customHeight="1">
      <c r="A61" s="55" t="s">
        <v>144</v>
      </c>
      <c r="B61" s="54"/>
      <c r="C61" s="56"/>
      <c r="D61" s="56"/>
      <c r="E61" s="56"/>
      <c r="F61" s="56"/>
      <c r="G61" s="56">
        <v>150000</v>
      </c>
      <c r="H61" s="56"/>
      <c r="I61" s="57"/>
      <c r="J61" s="57"/>
      <c r="K61" s="44">
        <f>C61+D61+E61+F61+G61+H61+I61+J61</f>
        <v>150000</v>
      </c>
      <c r="L61" s="116" t="s">
        <v>145</v>
      </c>
      <c r="M61" s="2"/>
      <c r="N61" s="2"/>
      <c r="O61" s="2"/>
      <c r="P61" s="3"/>
      <c r="Q61" t="s">
        <v>21</v>
      </c>
    </row>
    <row r="62" spans="1:17" ht="14.25" customHeight="1">
      <c r="A62" s="55" t="s">
        <v>106</v>
      </c>
      <c r="B62" s="54"/>
      <c r="C62" s="56"/>
      <c r="D62" s="56"/>
      <c r="E62" s="56"/>
      <c r="F62" s="56"/>
      <c r="G62" s="56"/>
      <c r="H62" s="56"/>
      <c r="I62" s="57"/>
      <c r="J62" s="57"/>
      <c r="K62" s="44">
        <f>C62+D62+E62+F62+G62+H62+I62+J62</f>
        <v>0</v>
      </c>
      <c r="L62" s="117"/>
      <c r="M62" s="2"/>
      <c r="N62" s="2"/>
      <c r="O62" s="2"/>
      <c r="P62" s="3"/>
      <c r="Q62" t="s">
        <v>21</v>
      </c>
    </row>
    <row r="63" spans="1:16" ht="21.75" customHeight="1">
      <c r="A63" s="87" t="s">
        <v>146</v>
      </c>
      <c r="B63" s="54"/>
      <c r="C63" s="56"/>
      <c r="D63" s="56"/>
      <c r="E63" s="56"/>
      <c r="F63" s="56"/>
      <c r="G63" s="56">
        <v>300000</v>
      </c>
      <c r="H63" s="56"/>
      <c r="I63" s="57"/>
      <c r="J63" s="57"/>
      <c r="K63" s="44">
        <f>C63+D63+E63+F63+G63+H63+I63+J63</f>
        <v>300000</v>
      </c>
      <c r="L63" s="129" t="s">
        <v>147</v>
      </c>
      <c r="M63" s="2"/>
      <c r="N63" s="2"/>
      <c r="O63" s="2"/>
      <c r="P63" s="3"/>
    </row>
    <row r="64" spans="1:16" ht="12.75" hidden="1">
      <c r="A64" s="87" t="s">
        <v>108</v>
      </c>
      <c r="B64" s="54"/>
      <c r="C64" s="56"/>
      <c r="D64" s="56"/>
      <c r="E64" s="56"/>
      <c r="F64" s="56"/>
      <c r="G64" s="56"/>
      <c r="H64" s="56"/>
      <c r="I64" s="57"/>
      <c r="J64" s="57"/>
      <c r="K64" s="44">
        <f aca="true" t="shared" si="12" ref="K64:K71">C64+D64+E64+F64+G64+H64+I64+J64</f>
        <v>0</v>
      </c>
      <c r="L64" s="129"/>
      <c r="M64" s="2"/>
      <c r="N64" s="2"/>
      <c r="O64" s="2"/>
      <c r="P64" s="3"/>
    </row>
    <row r="65" spans="1:16" ht="22.5" customHeight="1">
      <c r="A65" s="87" t="s">
        <v>148</v>
      </c>
      <c r="B65" s="54"/>
      <c r="C65" s="56"/>
      <c r="D65" s="56"/>
      <c r="E65" s="56"/>
      <c r="F65" s="56"/>
      <c r="G65" s="56">
        <v>100000</v>
      </c>
      <c r="H65" s="56"/>
      <c r="I65" s="57"/>
      <c r="J65" s="57"/>
      <c r="K65" s="44">
        <f t="shared" si="12"/>
        <v>100000</v>
      </c>
      <c r="L65" s="129" t="s">
        <v>149</v>
      </c>
      <c r="M65" s="2"/>
      <c r="N65" s="2"/>
      <c r="O65" s="2"/>
      <c r="P65" s="3"/>
    </row>
    <row r="66" spans="1:16" ht="14.25" customHeight="1" hidden="1">
      <c r="A66" s="85" t="s">
        <v>103</v>
      </c>
      <c r="B66" s="54"/>
      <c r="C66" s="56"/>
      <c r="D66" s="56"/>
      <c r="E66" s="56"/>
      <c r="F66" s="56"/>
      <c r="G66" s="56"/>
      <c r="H66" s="56"/>
      <c r="I66" s="57"/>
      <c r="J66" s="57"/>
      <c r="K66" s="44">
        <f t="shared" si="12"/>
        <v>0</v>
      </c>
      <c r="L66" s="129"/>
      <c r="M66" s="2"/>
      <c r="N66" s="2"/>
      <c r="O66" s="2"/>
      <c r="P66" s="3"/>
    </row>
    <row r="67" spans="1:16" ht="0.75" customHeight="1">
      <c r="A67" s="85" t="s">
        <v>104</v>
      </c>
      <c r="B67" s="54"/>
      <c r="C67" s="56"/>
      <c r="D67" s="56"/>
      <c r="E67" s="56"/>
      <c r="F67" s="56"/>
      <c r="G67" s="56"/>
      <c r="H67" s="56"/>
      <c r="I67" s="57"/>
      <c r="J67" s="57"/>
      <c r="K67" s="44">
        <f t="shared" si="12"/>
        <v>0</v>
      </c>
      <c r="L67" s="129"/>
      <c r="M67" s="2"/>
      <c r="N67" s="2"/>
      <c r="O67" s="2"/>
      <c r="P67" s="3"/>
    </row>
    <row r="68" spans="1:16" ht="17.25" customHeight="1">
      <c r="A68" s="85" t="s">
        <v>105</v>
      </c>
      <c r="B68" s="54"/>
      <c r="C68" s="56"/>
      <c r="D68" s="56"/>
      <c r="E68" s="56"/>
      <c r="F68" s="56"/>
      <c r="G68" s="56"/>
      <c r="H68" s="56"/>
      <c r="I68" s="57"/>
      <c r="J68" s="57"/>
      <c r="K68" s="44">
        <f t="shared" si="12"/>
        <v>0</v>
      </c>
      <c r="L68" s="129"/>
      <c r="M68" s="2"/>
      <c r="N68" s="2"/>
      <c r="O68" s="2"/>
      <c r="P68" s="3"/>
    </row>
    <row r="69" spans="1:16" ht="42" customHeight="1">
      <c r="A69" s="55" t="s">
        <v>103</v>
      </c>
      <c r="B69" s="54"/>
      <c r="C69" s="56"/>
      <c r="D69" s="56"/>
      <c r="E69" s="56"/>
      <c r="F69" s="56">
        <v>-50000</v>
      </c>
      <c r="G69" s="56"/>
      <c r="H69" s="56"/>
      <c r="I69" s="57"/>
      <c r="J69" s="57"/>
      <c r="K69" s="44">
        <f t="shared" si="12"/>
        <v>-50000</v>
      </c>
      <c r="L69" s="116" t="s">
        <v>150</v>
      </c>
      <c r="M69" s="2"/>
      <c r="N69" s="2"/>
      <c r="O69" s="2"/>
      <c r="P69" s="3"/>
    </row>
    <row r="70" spans="1:16" ht="0.75" customHeight="1" hidden="1">
      <c r="A70" s="85" t="s">
        <v>107</v>
      </c>
      <c r="B70" s="54"/>
      <c r="C70" s="56"/>
      <c r="D70" s="56"/>
      <c r="E70" s="56"/>
      <c r="F70" s="56"/>
      <c r="G70" s="56"/>
      <c r="H70" s="56"/>
      <c r="I70" s="57"/>
      <c r="J70" s="57"/>
      <c r="K70" s="44">
        <f t="shared" si="12"/>
        <v>0</v>
      </c>
      <c r="L70" s="117"/>
      <c r="M70" s="2"/>
      <c r="N70" s="2"/>
      <c r="O70" s="2"/>
      <c r="P70" s="3"/>
    </row>
    <row r="71" spans="1:16" ht="42.75" customHeight="1" hidden="1">
      <c r="A71" s="87" t="s">
        <v>122</v>
      </c>
      <c r="B71" s="54"/>
      <c r="C71" s="56"/>
      <c r="D71" s="56"/>
      <c r="E71" s="56"/>
      <c r="F71" s="56"/>
      <c r="G71" s="56"/>
      <c r="H71" s="56"/>
      <c r="I71" s="57"/>
      <c r="J71" s="57"/>
      <c r="K71" s="44">
        <f t="shared" si="12"/>
        <v>0</v>
      </c>
      <c r="L71" s="16" t="s">
        <v>123</v>
      </c>
      <c r="M71" s="2"/>
      <c r="N71" s="2"/>
      <c r="O71" s="2"/>
      <c r="P71" s="3"/>
    </row>
    <row r="72" spans="1:16" ht="13.5" customHeight="1" hidden="1">
      <c r="A72" s="53" t="s">
        <v>64</v>
      </c>
      <c r="B72" s="6">
        <v>718</v>
      </c>
      <c r="C72" s="4">
        <f aca="true" t="shared" si="13" ref="C72:K72">C73+C74</f>
        <v>0</v>
      </c>
      <c r="D72" s="4">
        <f t="shared" si="13"/>
        <v>0</v>
      </c>
      <c r="E72" s="4">
        <f t="shared" si="13"/>
        <v>0</v>
      </c>
      <c r="F72" s="4">
        <f t="shared" si="13"/>
        <v>0</v>
      </c>
      <c r="G72" s="4">
        <f t="shared" si="13"/>
        <v>0</v>
      </c>
      <c r="H72" s="4">
        <f t="shared" si="13"/>
        <v>0</v>
      </c>
      <c r="I72" s="4">
        <f t="shared" si="13"/>
        <v>0</v>
      </c>
      <c r="J72" s="4">
        <f t="shared" si="13"/>
        <v>0</v>
      </c>
      <c r="K72" s="4">
        <f t="shared" si="13"/>
        <v>0</v>
      </c>
      <c r="L72" s="86"/>
      <c r="M72" s="2"/>
      <c r="N72" s="2"/>
      <c r="O72" s="2"/>
      <c r="P72" s="3"/>
    </row>
    <row r="73" spans="1:16" ht="24.75" customHeight="1" hidden="1">
      <c r="A73" s="2"/>
      <c r="B73" s="5"/>
      <c r="C73" s="1"/>
      <c r="D73" s="1"/>
      <c r="E73" s="1"/>
      <c r="F73" s="1"/>
      <c r="G73" s="1"/>
      <c r="H73" s="1"/>
      <c r="I73" s="44"/>
      <c r="J73" s="44"/>
      <c r="K73" s="44">
        <f>C73+D73+E73+F73+G73+H73+I73+J73</f>
        <v>0</v>
      </c>
      <c r="L73" s="86"/>
      <c r="M73" s="2"/>
      <c r="N73" s="2"/>
      <c r="O73" s="2"/>
      <c r="P73" s="3"/>
    </row>
    <row r="74" spans="1:16" ht="13.5" customHeight="1" hidden="1">
      <c r="A74" s="2"/>
      <c r="B74" s="5"/>
      <c r="C74" s="1"/>
      <c r="D74" s="1"/>
      <c r="E74" s="1"/>
      <c r="F74" s="1"/>
      <c r="G74" s="1"/>
      <c r="H74" s="1"/>
      <c r="I74" s="44"/>
      <c r="J74" s="44"/>
      <c r="K74" s="44">
        <f>C74+D74+E74+F74+G74+H74+I74+J74</f>
        <v>0</v>
      </c>
      <c r="L74" s="86"/>
      <c r="M74" s="2"/>
      <c r="N74" s="2"/>
      <c r="O74" s="2"/>
      <c r="P74" s="3"/>
    </row>
    <row r="75" spans="1:16" ht="1.5" customHeight="1">
      <c r="A75" s="108" t="s">
        <v>66</v>
      </c>
      <c r="B75" s="108">
        <v>705</v>
      </c>
      <c r="C75" s="109">
        <f aca="true" t="shared" si="14" ref="C75:K75">C76+C86</f>
        <v>0</v>
      </c>
      <c r="D75" s="109">
        <f t="shared" si="14"/>
        <v>0</v>
      </c>
      <c r="E75" s="109">
        <f t="shared" si="14"/>
        <v>1805864</v>
      </c>
      <c r="F75" s="109">
        <f t="shared" si="14"/>
        <v>0</v>
      </c>
      <c r="G75" s="109">
        <f t="shared" si="14"/>
        <v>0</v>
      </c>
      <c r="H75" s="109">
        <f t="shared" si="14"/>
        <v>-1451000</v>
      </c>
      <c r="I75" s="109">
        <f t="shared" si="14"/>
        <v>0</v>
      </c>
      <c r="J75" s="109">
        <f t="shared" si="14"/>
        <v>0</v>
      </c>
      <c r="K75" s="109">
        <f t="shared" si="14"/>
        <v>354864</v>
      </c>
      <c r="L75" s="86"/>
      <c r="M75" s="2"/>
      <c r="N75" s="2"/>
      <c r="O75" s="2"/>
      <c r="P75" s="3"/>
    </row>
    <row r="76" spans="1:16" ht="18.75" customHeight="1">
      <c r="A76" s="6" t="s">
        <v>67</v>
      </c>
      <c r="B76" s="6">
        <v>705</v>
      </c>
      <c r="C76" s="4">
        <f>C77+C78+C79+C80+C81+C82+C83+C84</f>
        <v>0</v>
      </c>
      <c r="D76" s="4">
        <f>D77+D78+D79+D80+D81+D82+D83+D84</f>
        <v>0</v>
      </c>
      <c r="E76" s="4">
        <f>E77+E78+E79+E80+E81+E82+E83+E84+E85</f>
        <v>1805864</v>
      </c>
      <c r="F76" s="4">
        <f aca="true" t="shared" si="15" ref="F76:K76">F77+F78+F79+F80+F81+F82+F83+F84+F85</f>
        <v>0</v>
      </c>
      <c r="G76" s="4">
        <f t="shared" si="15"/>
        <v>0</v>
      </c>
      <c r="H76" s="4">
        <f t="shared" si="15"/>
        <v>0</v>
      </c>
      <c r="I76" s="4">
        <f t="shared" si="15"/>
        <v>0</v>
      </c>
      <c r="J76" s="4">
        <f t="shared" si="15"/>
        <v>0</v>
      </c>
      <c r="K76" s="4">
        <f t="shared" si="15"/>
        <v>1805864</v>
      </c>
      <c r="L76" s="86"/>
      <c r="M76" s="2"/>
      <c r="N76" s="2"/>
      <c r="O76" s="2"/>
      <c r="P76" s="3"/>
    </row>
    <row r="77" spans="1:16" ht="82.5" customHeight="1">
      <c r="A77" s="87" t="s">
        <v>162</v>
      </c>
      <c r="B77" s="61"/>
      <c r="C77" s="56"/>
      <c r="D77" s="56"/>
      <c r="E77" s="56">
        <v>1400000</v>
      </c>
      <c r="F77" s="56"/>
      <c r="G77" s="56"/>
      <c r="H77" s="56"/>
      <c r="I77" s="57"/>
      <c r="J77" s="57"/>
      <c r="K77" s="57">
        <f aca="true" t="shared" si="16" ref="K77:K85">C77+D77+E77+F77+G77+H77+I77+J77</f>
        <v>1400000</v>
      </c>
      <c r="L77" s="116" t="s">
        <v>163</v>
      </c>
      <c r="M77" s="2"/>
      <c r="N77" s="2"/>
      <c r="O77" s="2"/>
      <c r="P77" s="3"/>
    </row>
    <row r="78" spans="1:16" ht="10.5" customHeight="1" hidden="1">
      <c r="A78" s="87" t="s">
        <v>118</v>
      </c>
      <c r="B78" s="54"/>
      <c r="C78" s="56"/>
      <c r="D78" s="56"/>
      <c r="E78" s="56"/>
      <c r="F78" s="56"/>
      <c r="G78" s="56"/>
      <c r="H78" s="56"/>
      <c r="I78" s="57"/>
      <c r="J78" s="57"/>
      <c r="K78" s="57">
        <f t="shared" si="16"/>
        <v>0</v>
      </c>
      <c r="L78" s="117"/>
      <c r="M78" s="2"/>
      <c r="N78" s="2"/>
      <c r="O78" s="2"/>
      <c r="P78" s="3"/>
    </row>
    <row r="79" spans="1:17" ht="16.5" customHeight="1" hidden="1">
      <c r="A79" s="85" t="s">
        <v>101</v>
      </c>
      <c r="B79" s="54"/>
      <c r="C79" s="56"/>
      <c r="D79" s="56"/>
      <c r="E79" s="56"/>
      <c r="F79" s="56"/>
      <c r="G79" s="56"/>
      <c r="H79" s="56"/>
      <c r="I79" s="57"/>
      <c r="J79" s="57"/>
      <c r="K79" s="57">
        <f t="shared" si="16"/>
        <v>0</v>
      </c>
      <c r="L79" s="10" t="s">
        <v>77</v>
      </c>
      <c r="M79" s="2"/>
      <c r="N79" s="2"/>
      <c r="O79" s="2"/>
      <c r="P79" s="3"/>
      <c r="Q79" t="s">
        <v>21</v>
      </c>
    </row>
    <row r="80" spans="1:16" ht="14.25" customHeight="1" hidden="1">
      <c r="A80" s="85" t="s">
        <v>102</v>
      </c>
      <c r="B80" s="54"/>
      <c r="C80" s="56"/>
      <c r="D80" s="56"/>
      <c r="E80" s="56"/>
      <c r="F80" s="56"/>
      <c r="G80" s="56"/>
      <c r="H80" s="56"/>
      <c r="I80" s="57"/>
      <c r="J80" s="57"/>
      <c r="K80" s="57">
        <f t="shared" si="16"/>
        <v>0</v>
      </c>
      <c r="L80" s="10" t="s">
        <v>112</v>
      </c>
      <c r="M80" s="2"/>
      <c r="N80" s="2"/>
      <c r="O80" s="2"/>
      <c r="P80" s="3"/>
    </row>
    <row r="81" spans="1:18" ht="12.75" customHeight="1" hidden="1">
      <c r="A81" s="55" t="s">
        <v>109</v>
      </c>
      <c r="B81" s="61"/>
      <c r="C81" s="56"/>
      <c r="D81" s="56"/>
      <c r="E81" s="56"/>
      <c r="F81" s="56"/>
      <c r="G81" s="56"/>
      <c r="H81" s="56"/>
      <c r="I81" s="57"/>
      <c r="J81" s="57"/>
      <c r="K81" s="57">
        <f t="shared" si="16"/>
        <v>0</v>
      </c>
      <c r="L81" s="10" t="s">
        <v>111</v>
      </c>
      <c r="M81" s="2"/>
      <c r="N81" s="2"/>
      <c r="O81" s="2"/>
      <c r="P81" s="3"/>
      <c r="R81" s="128"/>
    </row>
    <row r="82" spans="1:18" ht="15.75" customHeight="1" hidden="1">
      <c r="A82" s="55" t="s">
        <v>117</v>
      </c>
      <c r="B82" s="61"/>
      <c r="C82" s="56"/>
      <c r="D82" s="56"/>
      <c r="E82" s="56"/>
      <c r="F82" s="56"/>
      <c r="G82" s="56"/>
      <c r="H82" s="56"/>
      <c r="I82" s="57"/>
      <c r="J82" s="57"/>
      <c r="K82" s="57">
        <f t="shared" si="16"/>
        <v>0</v>
      </c>
      <c r="L82" s="118" t="s">
        <v>119</v>
      </c>
      <c r="M82" s="2"/>
      <c r="N82" s="2"/>
      <c r="O82" s="2"/>
      <c r="P82" s="3"/>
      <c r="R82" s="128"/>
    </row>
    <row r="83" spans="1:18" ht="21" customHeight="1" hidden="1">
      <c r="A83" s="85" t="s">
        <v>109</v>
      </c>
      <c r="B83" s="61"/>
      <c r="C83" s="56"/>
      <c r="D83" s="56"/>
      <c r="E83" s="56"/>
      <c r="F83" s="56"/>
      <c r="G83" s="56"/>
      <c r="H83" s="56"/>
      <c r="I83" s="57"/>
      <c r="J83" s="57"/>
      <c r="K83" s="57">
        <f t="shared" si="16"/>
        <v>0</v>
      </c>
      <c r="L83" s="119"/>
      <c r="M83" s="2"/>
      <c r="N83" s="2"/>
      <c r="O83" s="2"/>
      <c r="P83" s="3"/>
      <c r="R83" s="84"/>
    </row>
    <row r="84" spans="1:18" ht="25.5" customHeight="1" hidden="1">
      <c r="A84" s="55" t="s">
        <v>118</v>
      </c>
      <c r="B84" s="61"/>
      <c r="C84" s="56"/>
      <c r="D84" s="56"/>
      <c r="E84" s="56"/>
      <c r="F84" s="56"/>
      <c r="G84" s="56"/>
      <c r="H84" s="56"/>
      <c r="I84" s="57"/>
      <c r="J84" s="57"/>
      <c r="K84" s="57">
        <f t="shared" si="16"/>
        <v>0</v>
      </c>
      <c r="L84" s="16" t="s">
        <v>126</v>
      </c>
      <c r="M84" s="2"/>
      <c r="N84" s="2"/>
      <c r="O84" s="2"/>
      <c r="P84" s="3"/>
      <c r="R84" s="84"/>
    </row>
    <row r="85" spans="1:18" ht="36" customHeight="1">
      <c r="A85" s="55" t="s">
        <v>164</v>
      </c>
      <c r="B85" s="61"/>
      <c r="C85" s="56"/>
      <c r="D85" s="56"/>
      <c r="E85" s="56">
        <v>405864</v>
      </c>
      <c r="F85" s="56"/>
      <c r="G85" s="56"/>
      <c r="H85" s="56"/>
      <c r="I85" s="57"/>
      <c r="J85" s="57"/>
      <c r="K85" s="57">
        <f t="shared" si="16"/>
        <v>405864</v>
      </c>
      <c r="L85" s="16" t="s">
        <v>165</v>
      </c>
      <c r="M85" s="2"/>
      <c r="N85" s="2"/>
      <c r="O85" s="2"/>
      <c r="P85" s="3"/>
      <c r="R85" s="84"/>
    </row>
    <row r="86" spans="1:16" ht="14.25" customHeight="1">
      <c r="A86" s="6" t="s">
        <v>74</v>
      </c>
      <c r="B86" s="62">
        <v>705</v>
      </c>
      <c r="C86" s="4">
        <f>C87+C88+C89+C90+C91</f>
        <v>0</v>
      </c>
      <c r="D86" s="4">
        <f aca="true" t="shared" si="17" ref="D86:K86">D87+D88+D89+D90+D91</f>
        <v>0</v>
      </c>
      <c r="E86" s="4">
        <f t="shared" si="17"/>
        <v>0</v>
      </c>
      <c r="F86" s="4">
        <f t="shared" si="17"/>
        <v>0</v>
      </c>
      <c r="G86" s="4">
        <f t="shared" si="17"/>
        <v>0</v>
      </c>
      <c r="H86" s="4">
        <f t="shared" si="17"/>
        <v>-1451000</v>
      </c>
      <c r="I86" s="4">
        <f t="shared" si="17"/>
        <v>0</v>
      </c>
      <c r="J86" s="4">
        <f t="shared" si="17"/>
        <v>0</v>
      </c>
      <c r="K86" s="4">
        <f t="shared" si="17"/>
        <v>-1451000</v>
      </c>
      <c r="L86" s="16"/>
      <c r="M86" s="2"/>
      <c r="N86" s="2"/>
      <c r="O86" s="2"/>
      <c r="P86" s="3"/>
    </row>
    <row r="87" spans="1:16" ht="0.75" customHeight="1">
      <c r="A87" s="55" t="s">
        <v>97</v>
      </c>
      <c r="B87" s="61"/>
      <c r="C87" s="56"/>
      <c r="D87" s="56"/>
      <c r="E87" s="56"/>
      <c r="F87" s="56"/>
      <c r="G87" s="56"/>
      <c r="H87" s="56"/>
      <c r="I87" s="57"/>
      <c r="J87" s="57"/>
      <c r="K87" s="57">
        <f>C87+D87+E87+F87+G87+H87+I87+J87</f>
        <v>0</v>
      </c>
      <c r="L87" s="16" t="s">
        <v>96</v>
      </c>
      <c r="M87" s="2"/>
      <c r="N87" s="2"/>
      <c r="O87" s="2"/>
      <c r="P87" s="3"/>
    </row>
    <row r="88" spans="1:16" ht="33" customHeight="1">
      <c r="A88" s="55" t="s">
        <v>151</v>
      </c>
      <c r="B88" s="61"/>
      <c r="C88" s="56"/>
      <c r="D88" s="56"/>
      <c r="E88" s="56"/>
      <c r="F88" s="56"/>
      <c r="G88" s="56"/>
      <c r="H88" s="56">
        <v>-1451000</v>
      </c>
      <c r="I88" s="57"/>
      <c r="J88" s="57"/>
      <c r="K88" s="57">
        <f>C88+D88+E88+F88+G88+H88+I88+J88</f>
        <v>-1451000</v>
      </c>
      <c r="L88" s="16" t="s">
        <v>153</v>
      </c>
      <c r="M88" s="2" t="s">
        <v>152</v>
      </c>
      <c r="N88" s="2"/>
      <c r="O88" s="2"/>
      <c r="P88" s="3"/>
    </row>
    <row r="89" spans="1:16" ht="2.25" customHeight="1" hidden="1">
      <c r="A89" s="55" t="s">
        <v>98</v>
      </c>
      <c r="B89" s="61"/>
      <c r="C89" s="56"/>
      <c r="D89" s="56"/>
      <c r="E89" s="56"/>
      <c r="F89" s="56"/>
      <c r="G89" s="56"/>
      <c r="H89" s="56"/>
      <c r="I89" s="57"/>
      <c r="J89" s="57"/>
      <c r="K89" s="57">
        <f>C89+D89+E89+F89+G89+H89+I89+J89</f>
        <v>0</v>
      </c>
      <c r="L89" s="16" t="s">
        <v>99</v>
      </c>
      <c r="M89" s="2"/>
      <c r="N89" s="2"/>
      <c r="O89" s="2"/>
      <c r="P89" s="3"/>
    </row>
    <row r="90" spans="1:16" ht="27" customHeight="1" hidden="1">
      <c r="A90" s="55" t="s">
        <v>72</v>
      </c>
      <c r="B90" s="54"/>
      <c r="C90" s="56"/>
      <c r="D90" s="56"/>
      <c r="E90" s="56"/>
      <c r="F90" s="56"/>
      <c r="G90" s="56"/>
      <c r="H90" s="56"/>
      <c r="I90" s="57"/>
      <c r="J90" s="57"/>
      <c r="K90" s="57">
        <f>C90+D90+E90+F90+G90+H90+I90+J90</f>
        <v>0</v>
      </c>
      <c r="L90" s="16" t="s">
        <v>120</v>
      </c>
      <c r="M90" s="2"/>
      <c r="N90" s="2"/>
      <c r="O90" s="2"/>
      <c r="P90" s="3"/>
    </row>
    <row r="91" spans="1:16" ht="43.5" customHeight="1" hidden="1">
      <c r="A91" s="106" t="s">
        <v>121</v>
      </c>
      <c r="B91" s="10"/>
      <c r="C91" s="8"/>
      <c r="D91" s="8"/>
      <c r="E91" s="8"/>
      <c r="F91" s="8"/>
      <c r="G91" s="8"/>
      <c r="H91" s="8"/>
      <c r="I91" s="57"/>
      <c r="J91" s="27"/>
      <c r="K91" s="57">
        <f>C91+D91+E91+F91+G91+H91+I91+J91</f>
        <v>0</v>
      </c>
      <c r="L91" s="16" t="s">
        <v>110</v>
      </c>
      <c r="M91" s="2"/>
      <c r="N91" s="2"/>
      <c r="O91" s="2"/>
      <c r="P91" s="3"/>
    </row>
    <row r="92" spans="1:16" ht="0.75" customHeight="1">
      <c r="A92" s="110" t="s">
        <v>70</v>
      </c>
      <c r="B92" s="111"/>
      <c r="C92" s="109"/>
      <c r="D92" s="109"/>
      <c r="E92" s="109">
        <f>E93</f>
        <v>0</v>
      </c>
      <c r="F92" s="109">
        <f>F93</f>
        <v>0</v>
      </c>
      <c r="G92" s="109">
        <f>G93</f>
        <v>0</v>
      </c>
      <c r="H92" s="109">
        <f>H93</f>
        <v>0</v>
      </c>
      <c r="I92" s="112">
        <f>C92+D92+E92+F92+G92+H92</f>
        <v>0</v>
      </c>
      <c r="J92" s="112">
        <f>J93</f>
        <v>0</v>
      </c>
      <c r="K92" s="112">
        <f>K93</f>
        <v>0</v>
      </c>
      <c r="L92" s="16"/>
      <c r="M92" s="2"/>
      <c r="N92" s="2"/>
      <c r="O92" s="2"/>
      <c r="P92" s="3"/>
    </row>
    <row r="93" spans="1:16" ht="12.75">
      <c r="A93" s="55"/>
      <c r="B93" s="58"/>
      <c r="C93" s="56"/>
      <c r="D93" s="56"/>
      <c r="E93" s="56"/>
      <c r="F93" s="56"/>
      <c r="G93" s="56"/>
      <c r="H93" s="56"/>
      <c r="I93" s="57"/>
      <c r="J93" s="57"/>
      <c r="K93" s="57"/>
      <c r="L93" s="16"/>
      <c r="M93" s="2"/>
      <c r="N93" s="2"/>
      <c r="O93" s="2"/>
      <c r="P93" s="3"/>
    </row>
    <row r="94" spans="1:16" ht="0.75" customHeight="1">
      <c r="A94" s="53" t="s">
        <v>71</v>
      </c>
      <c r="B94" s="58"/>
      <c r="C94" s="56"/>
      <c r="D94" s="56"/>
      <c r="E94" s="56"/>
      <c r="F94" s="56"/>
      <c r="G94" s="56"/>
      <c r="H94" s="56"/>
      <c r="I94" s="57"/>
      <c r="J94" s="57"/>
      <c r="K94" s="57"/>
      <c r="L94" s="16"/>
      <c r="M94" s="2"/>
      <c r="N94" s="2"/>
      <c r="O94" s="2"/>
      <c r="P94" s="3"/>
    </row>
    <row r="95" spans="1:18" s="68" customFormat="1" ht="16.5" thickBot="1">
      <c r="A95" s="63" t="s">
        <v>114</v>
      </c>
      <c r="B95" s="62"/>
      <c r="C95" s="64">
        <f>C7+C43+C59+C75+C92</f>
        <v>0</v>
      </c>
      <c r="D95" s="64">
        <f aca="true" t="shared" si="18" ref="D95:K95">D7+D43+D59+D75+D92</f>
        <v>-1615</v>
      </c>
      <c r="E95" s="64">
        <f t="shared" si="18"/>
        <v>10764264</v>
      </c>
      <c r="F95" s="64">
        <f t="shared" si="18"/>
        <v>-50000</v>
      </c>
      <c r="G95" s="64">
        <f t="shared" si="18"/>
        <v>1459546</v>
      </c>
      <c r="H95" s="64">
        <f t="shared" si="18"/>
        <v>-1459546</v>
      </c>
      <c r="I95" s="64">
        <f t="shared" si="18"/>
        <v>0</v>
      </c>
      <c r="J95" s="64">
        <f t="shared" si="18"/>
        <v>0</v>
      </c>
      <c r="K95" s="64">
        <f t="shared" si="18"/>
        <v>10712649</v>
      </c>
      <c r="L95" s="65"/>
      <c r="M95" s="66"/>
      <c r="N95" s="66"/>
      <c r="O95" s="66"/>
      <c r="P95" s="67"/>
      <c r="R95" s="69"/>
    </row>
    <row r="96" spans="1:16" s="68" customFormat="1" ht="12.75" hidden="1">
      <c r="A96" s="70"/>
      <c r="B96" s="70"/>
      <c r="C96" s="71"/>
      <c r="D96" s="71"/>
      <c r="E96" s="71"/>
      <c r="F96" s="71"/>
      <c r="G96" s="71"/>
      <c r="H96" s="71"/>
      <c r="I96" s="72"/>
      <c r="J96" s="72"/>
      <c r="K96" s="72"/>
      <c r="L96" s="65"/>
      <c r="M96" s="66"/>
      <c r="N96" s="66"/>
      <c r="O96" s="66"/>
      <c r="P96" s="67"/>
    </row>
    <row r="97" spans="1:16" s="68" customFormat="1" ht="12.75" hidden="1">
      <c r="A97" s="90"/>
      <c r="B97" s="90"/>
      <c r="C97" s="91">
        <f>E95+F95+G95+H95</f>
        <v>10714264</v>
      </c>
      <c r="D97" s="91"/>
      <c r="E97" s="91"/>
      <c r="F97" s="91"/>
      <c r="G97" s="91"/>
      <c r="H97" s="91"/>
      <c r="I97" s="92"/>
      <c r="J97" s="92"/>
      <c r="K97" s="92"/>
      <c r="L97" s="93"/>
      <c r="M97" s="66"/>
      <c r="N97" s="66"/>
      <c r="O97" s="66"/>
      <c r="P97" s="67"/>
    </row>
    <row r="98" spans="1:16" s="68" customFormat="1" ht="15.75">
      <c r="A98" s="94" t="s">
        <v>115</v>
      </c>
      <c r="B98" s="95"/>
      <c r="C98" s="130">
        <f>C95+D95</f>
        <v>-1615</v>
      </c>
      <c r="D98" s="131"/>
      <c r="E98" s="130">
        <f>E95+F95</f>
        <v>10714264</v>
      </c>
      <c r="F98" s="131"/>
      <c r="G98" s="130">
        <f>G95+H95</f>
        <v>0</v>
      </c>
      <c r="H98" s="131"/>
      <c r="I98" s="132">
        <f>I95+J95</f>
        <v>0</v>
      </c>
      <c r="J98" s="133"/>
      <c r="K98" s="96">
        <f>C98+E98+G98+I98</f>
        <v>10712649</v>
      </c>
      <c r="L98" s="97"/>
      <c r="M98" s="88"/>
      <c r="N98" s="66"/>
      <c r="O98" s="66"/>
      <c r="P98" s="67"/>
    </row>
    <row r="99" spans="1:16" ht="15.75">
      <c r="A99" s="98" t="s">
        <v>116</v>
      </c>
      <c r="B99" s="5"/>
      <c r="C99" s="134">
        <f>C98</f>
        <v>-1615</v>
      </c>
      <c r="D99" s="135"/>
      <c r="E99" s="134">
        <v>10714264</v>
      </c>
      <c r="F99" s="135"/>
      <c r="G99" s="134"/>
      <c r="H99" s="135"/>
      <c r="I99" s="134"/>
      <c r="J99" s="135"/>
      <c r="K99" s="1">
        <f>C99+E99+G99+I99</f>
        <v>10712649</v>
      </c>
      <c r="L99" s="99"/>
      <c r="M99" s="89"/>
      <c r="N99" s="46"/>
      <c r="O99" s="46"/>
      <c r="P99" s="47"/>
    </row>
    <row r="100" spans="1:18" ht="36.75" thickBot="1">
      <c r="A100" s="100" t="s">
        <v>113</v>
      </c>
      <c r="B100" s="101"/>
      <c r="C100" s="102"/>
      <c r="D100" s="102"/>
      <c r="E100" s="102"/>
      <c r="F100" s="102"/>
      <c r="G100" s="103"/>
      <c r="H100" s="103"/>
      <c r="I100" s="102"/>
      <c r="J100" s="102"/>
      <c r="K100" s="102">
        <f>K99-K98</f>
        <v>0</v>
      </c>
      <c r="L100" s="104" t="s">
        <v>127</v>
      </c>
      <c r="M100" s="20"/>
      <c r="N100" s="20"/>
      <c r="O100" s="20"/>
      <c r="P100" s="21"/>
      <c r="Q100" s="11"/>
      <c r="R100" s="11"/>
    </row>
    <row r="101" spans="1:18" ht="12.75">
      <c r="A101" s="48"/>
      <c r="B101" s="48"/>
      <c r="C101" s="49"/>
      <c r="D101" s="49"/>
      <c r="E101" s="49"/>
      <c r="F101" s="49"/>
      <c r="G101" s="11"/>
      <c r="H101" s="11"/>
      <c r="I101" s="49"/>
      <c r="J101" s="49"/>
      <c r="K101" s="49"/>
      <c r="L101" s="37"/>
      <c r="M101" s="20"/>
      <c r="N101" s="20"/>
      <c r="O101" s="20"/>
      <c r="P101" s="21"/>
      <c r="Q101" s="11"/>
      <c r="R101" s="11"/>
    </row>
    <row r="102" spans="1:18" ht="12.75">
      <c r="A102" s="37"/>
      <c r="B102" s="37"/>
      <c r="C102" s="11"/>
      <c r="D102" s="11"/>
      <c r="E102" s="11"/>
      <c r="F102" s="11"/>
      <c r="G102" s="11"/>
      <c r="H102" s="11"/>
      <c r="I102" s="11"/>
      <c r="J102" s="11"/>
      <c r="K102" s="11"/>
      <c r="L102" s="50"/>
      <c r="M102" s="11"/>
      <c r="N102" s="11"/>
      <c r="O102" s="11"/>
      <c r="P102" s="11"/>
      <c r="Q102" s="11"/>
      <c r="R102" s="11"/>
    </row>
    <row r="103" spans="1:18" ht="12.75">
      <c r="A103" s="37"/>
      <c r="B103" s="37"/>
      <c r="C103" s="11"/>
      <c r="D103" s="11"/>
      <c r="E103" s="11"/>
      <c r="F103" s="11"/>
      <c r="G103" s="11"/>
      <c r="H103" s="11"/>
      <c r="I103" s="11"/>
      <c r="J103" s="11"/>
      <c r="K103" s="11"/>
      <c r="L103" s="50"/>
      <c r="M103" s="11"/>
      <c r="N103" s="11"/>
      <c r="O103" s="11"/>
      <c r="P103" s="11"/>
      <c r="Q103" s="11"/>
      <c r="R103" s="11"/>
    </row>
    <row r="104" spans="1:18" ht="12.75">
      <c r="A104" s="37"/>
      <c r="B104" s="37"/>
      <c r="C104" s="11"/>
      <c r="D104" s="11"/>
      <c r="E104" s="11"/>
      <c r="F104" s="11"/>
      <c r="G104" s="11"/>
      <c r="H104" s="11"/>
      <c r="I104" s="11"/>
      <c r="J104" s="11"/>
      <c r="K104" s="11"/>
      <c r="L104" s="50"/>
      <c r="M104" s="11"/>
      <c r="N104" s="11"/>
      <c r="O104" s="11"/>
      <c r="P104" s="11"/>
      <c r="Q104" s="11"/>
      <c r="R104" s="11"/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11"/>
      <c r="M105" s="11"/>
      <c r="N105" s="11"/>
      <c r="O105" s="11"/>
      <c r="P105" s="11"/>
      <c r="Q105" s="11"/>
      <c r="R105" s="11"/>
    </row>
    <row r="106" spans="1:1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50"/>
      <c r="M106" s="11"/>
      <c r="N106" s="11"/>
      <c r="O106" s="11"/>
      <c r="P106" s="11"/>
      <c r="Q106" s="11"/>
      <c r="R106" s="11"/>
    </row>
    <row r="107" spans="1:1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50"/>
      <c r="M107" s="11"/>
      <c r="N107" s="11"/>
      <c r="O107" s="11"/>
      <c r="P107" s="11"/>
      <c r="Q107" s="11"/>
      <c r="R107" s="11"/>
    </row>
    <row r="108" spans="1:1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50"/>
      <c r="M108" s="11"/>
      <c r="N108" s="11"/>
      <c r="O108" s="11"/>
      <c r="P108" s="11"/>
      <c r="Q108" s="11"/>
      <c r="R108" s="11"/>
    </row>
    <row r="109" spans="1:18" ht="12.75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50"/>
      <c r="M109" s="11"/>
      <c r="N109" s="11"/>
      <c r="O109" s="11"/>
      <c r="P109" s="11"/>
      <c r="Q109" s="11"/>
      <c r="R109" s="11"/>
    </row>
    <row r="110" spans="1:18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3"/>
      <c r="M110" s="11"/>
      <c r="N110" s="11"/>
      <c r="O110" s="11"/>
      <c r="P110" s="11"/>
      <c r="Q110" s="11"/>
      <c r="R110" s="11"/>
    </row>
    <row r="111" spans="1:1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3:16" ht="12.75">
      <c r="M113" s="11"/>
      <c r="N113" s="11"/>
      <c r="O113" s="11"/>
      <c r="P113" s="11"/>
    </row>
    <row r="114" spans="13:16" ht="12.75">
      <c r="M114" s="11"/>
      <c r="N114" s="11"/>
      <c r="O114" s="11"/>
      <c r="P114" s="11"/>
    </row>
    <row r="115" spans="13:16" ht="12.75">
      <c r="M115" s="11"/>
      <c r="N115" s="11"/>
      <c r="O115" s="11"/>
      <c r="P115" s="11"/>
    </row>
    <row r="116" spans="13:16" ht="12.75">
      <c r="M116" s="11"/>
      <c r="N116" s="11"/>
      <c r="O116" s="11"/>
      <c r="P116" s="11"/>
    </row>
    <row r="117" spans="13:16" ht="12.75">
      <c r="M117" s="11"/>
      <c r="N117" s="11"/>
      <c r="O117" s="11"/>
      <c r="P117" s="11"/>
    </row>
  </sheetData>
  <mergeCells count="27">
    <mergeCell ref="C99:D99"/>
    <mergeCell ref="G99:H99"/>
    <mergeCell ref="I99:J99"/>
    <mergeCell ref="E99:F99"/>
    <mergeCell ref="C98:D98"/>
    <mergeCell ref="E98:F98"/>
    <mergeCell ref="G98:H98"/>
    <mergeCell ref="I98:J98"/>
    <mergeCell ref="R81:R82"/>
    <mergeCell ref="L11:L12"/>
    <mergeCell ref="L69:L70"/>
    <mergeCell ref="L65:L68"/>
    <mergeCell ref="L63:L64"/>
    <mergeCell ref="L77:L78"/>
    <mergeCell ref="L82:L83"/>
    <mergeCell ref="A1:P3"/>
    <mergeCell ref="C4:D4"/>
    <mergeCell ref="E4:F4"/>
    <mergeCell ref="G4:H4"/>
    <mergeCell ref="I4:J4"/>
    <mergeCell ref="L9:L10"/>
    <mergeCell ref="L13:L14"/>
    <mergeCell ref="L19:L20"/>
    <mergeCell ref="L61:L62"/>
    <mergeCell ref="L23:L28"/>
    <mergeCell ref="L35:L38"/>
    <mergeCell ref="L29:L30"/>
  </mergeCells>
  <printOptions/>
  <pageMargins left="1.02" right="0.24" top="0.47" bottom="0.44" header="0.5" footer="0.24"/>
  <pageSetup fitToHeight="3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33">
      <selection activeCell="P35" sqref="P35"/>
    </sheetView>
  </sheetViews>
  <sheetFormatPr defaultColWidth="9.00390625" defaultRowHeight="12.75"/>
  <cols>
    <col min="1" max="1" width="27.125" style="0" customWidth="1"/>
    <col min="2" max="2" width="9.625" style="0" customWidth="1"/>
    <col min="9" max="9" width="11.00390625" style="0" customWidth="1"/>
    <col min="10" max="10" width="11.75390625" style="0" customWidth="1"/>
    <col min="11" max="11" width="0.2421875" style="0" customWidth="1"/>
    <col min="12" max="15" width="9.125" style="0" hidden="1" customWidth="1"/>
  </cols>
  <sheetData>
    <row r="1" ht="12.75">
      <c r="J1" s="29"/>
    </row>
    <row r="2" spans="1:14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40.5" customHeight="1">
      <c r="A5" s="6"/>
      <c r="B5" s="14"/>
      <c r="C5" s="32"/>
      <c r="D5" s="23"/>
      <c r="E5" s="32"/>
      <c r="F5" s="23"/>
      <c r="G5" s="32"/>
      <c r="H5" s="23"/>
      <c r="I5" s="23"/>
      <c r="J5" s="12"/>
      <c r="K5" s="5"/>
      <c r="L5" s="5"/>
      <c r="M5" s="5"/>
      <c r="N5" s="5"/>
    </row>
    <row r="6" spans="1:14" ht="12.75">
      <c r="A6" s="5"/>
      <c r="B6" s="5"/>
      <c r="C6" s="13"/>
      <c r="D6" s="13"/>
      <c r="E6" s="13"/>
      <c r="F6" s="13"/>
      <c r="G6" s="13"/>
      <c r="H6" s="13"/>
      <c r="I6" s="24"/>
      <c r="J6" s="15"/>
      <c r="K6" s="1"/>
      <c r="L6" s="1"/>
      <c r="M6" s="1"/>
      <c r="N6" s="1"/>
    </row>
    <row r="7" spans="1:14" ht="15.75">
      <c r="A7" s="9"/>
      <c r="B7" s="5"/>
      <c r="C7" s="1"/>
      <c r="D7" s="1"/>
      <c r="E7" s="1"/>
      <c r="F7" s="1"/>
      <c r="G7" s="1"/>
      <c r="H7" s="1"/>
      <c r="I7" s="25"/>
      <c r="J7" s="15"/>
      <c r="K7" s="1"/>
      <c r="L7" s="1"/>
      <c r="M7" s="1"/>
      <c r="N7" s="1"/>
    </row>
    <row r="8" spans="1:14" ht="12.75">
      <c r="A8" s="6"/>
      <c r="B8" s="6"/>
      <c r="C8" s="4"/>
      <c r="D8" s="4"/>
      <c r="E8" s="4"/>
      <c r="F8" s="4"/>
      <c r="G8" s="4"/>
      <c r="H8" s="4"/>
      <c r="I8" s="26"/>
      <c r="J8" s="15"/>
      <c r="K8" s="1"/>
      <c r="L8" s="1"/>
      <c r="M8" s="1"/>
      <c r="N8" s="1"/>
    </row>
    <row r="9" spans="1:15" ht="36.75" customHeight="1">
      <c r="A9" s="10"/>
      <c r="B9" s="10"/>
      <c r="C9" s="8"/>
      <c r="D9" s="8"/>
      <c r="E9" s="8"/>
      <c r="F9" s="8"/>
      <c r="G9" s="8"/>
      <c r="H9" s="8"/>
      <c r="I9" s="27"/>
      <c r="J9" s="16"/>
      <c r="K9" s="7"/>
      <c r="L9" s="7"/>
      <c r="M9" s="7"/>
      <c r="N9" s="17"/>
      <c r="O9" s="18"/>
    </row>
    <row r="10" spans="1:15" ht="30.75" customHeight="1">
      <c r="A10" s="10"/>
      <c r="B10" s="10"/>
      <c r="C10" s="8"/>
      <c r="D10" s="8"/>
      <c r="E10" s="8"/>
      <c r="F10" s="8"/>
      <c r="G10" s="8"/>
      <c r="H10" s="8"/>
      <c r="I10" s="27"/>
      <c r="J10" s="16"/>
      <c r="K10" s="7"/>
      <c r="L10" s="7"/>
      <c r="M10" s="7"/>
      <c r="N10" s="17"/>
      <c r="O10" s="18"/>
    </row>
    <row r="11" spans="1:14" ht="12.75" customHeight="1" hidden="1">
      <c r="A11" s="10"/>
      <c r="B11" s="10"/>
      <c r="C11" s="8"/>
      <c r="D11" s="8"/>
      <c r="E11" s="8"/>
      <c r="F11" s="8"/>
      <c r="G11" s="8"/>
      <c r="H11" s="8"/>
      <c r="I11" s="27"/>
      <c r="J11" s="16"/>
      <c r="K11" s="7"/>
      <c r="L11" s="7"/>
      <c r="M11" s="7"/>
      <c r="N11" s="17"/>
    </row>
    <row r="12" spans="1:14" ht="12.75">
      <c r="A12" s="10"/>
      <c r="B12" s="10"/>
      <c r="C12" s="8"/>
      <c r="D12" s="8"/>
      <c r="E12" s="8"/>
      <c r="F12" s="8"/>
      <c r="G12" s="8"/>
      <c r="H12" s="8"/>
      <c r="I12" s="27"/>
      <c r="J12" s="16"/>
      <c r="K12" s="7"/>
      <c r="L12" s="7"/>
      <c r="M12" s="7"/>
      <c r="N12" s="17"/>
    </row>
    <row r="13" spans="1:14" ht="33" customHeight="1">
      <c r="A13" s="10"/>
      <c r="B13" s="10"/>
      <c r="C13" s="8"/>
      <c r="D13" s="8"/>
      <c r="E13" s="8"/>
      <c r="F13" s="8"/>
      <c r="G13" s="8"/>
      <c r="H13" s="8"/>
      <c r="I13" s="27"/>
      <c r="J13" s="16"/>
      <c r="K13" s="7"/>
      <c r="L13" s="7"/>
      <c r="M13" s="7"/>
      <c r="N13" s="17"/>
    </row>
    <row r="14" spans="1:15" ht="12.75">
      <c r="A14" s="10"/>
      <c r="B14" s="10"/>
      <c r="C14" s="8"/>
      <c r="D14" s="8"/>
      <c r="E14" s="8"/>
      <c r="F14" s="8"/>
      <c r="G14" s="8"/>
      <c r="H14" s="8"/>
      <c r="I14" s="27"/>
      <c r="J14" s="16"/>
      <c r="K14" s="7"/>
      <c r="L14" s="7"/>
      <c r="M14" s="7"/>
      <c r="N14" s="17"/>
      <c r="O14" s="18"/>
    </row>
    <row r="15" spans="1:15" ht="30" customHeight="1">
      <c r="A15" s="10"/>
      <c r="B15" s="10"/>
      <c r="C15" s="8"/>
      <c r="D15" s="8"/>
      <c r="E15" s="8"/>
      <c r="F15" s="8"/>
      <c r="G15" s="8"/>
      <c r="H15" s="8"/>
      <c r="I15" s="27"/>
      <c r="J15" s="16"/>
      <c r="K15" s="7"/>
      <c r="L15" s="7"/>
      <c r="M15" s="7"/>
      <c r="N15" s="17"/>
      <c r="O15" s="18"/>
    </row>
    <row r="16" spans="1:15" ht="29.25" customHeight="1">
      <c r="A16" s="10"/>
      <c r="B16" s="10"/>
      <c r="C16" s="8"/>
      <c r="D16" s="8"/>
      <c r="E16" s="8"/>
      <c r="F16" s="8"/>
      <c r="G16" s="8"/>
      <c r="H16" s="8"/>
      <c r="I16" s="27"/>
      <c r="J16" s="16"/>
      <c r="K16" s="7"/>
      <c r="L16" s="7"/>
      <c r="M16" s="7"/>
      <c r="N16" s="17"/>
      <c r="O16" s="18"/>
    </row>
    <row r="17" spans="1:15" ht="47.25" customHeight="1">
      <c r="A17" s="5"/>
      <c r="B17" s="5"/>
      <c r="C17" s="1"/>
      <c r="D17" s="1"/>
      <c r="E17" s="1"/>
      <c r="F17" s="1"/>
      <c r="G17" s="1"/>
      <c r="H17" s="1"/>
      <c r="I17" s="25"/>
      <c r="J17" s="16"/>
      <c r="K17" s="2"/>
      <c r="L17" s="2"/>
      <c r="M17" s="2"/>
      <c r="N17" s="3"/>
      <c r="O17" s="22"/>
    </row>
    <row r="18" spans="1:14" ht="24.75" customHeight="1">
      <c r="A18" s="6"/>
      <c r="B18" s="6"/>
      <c r="C18" s="4"/>
      <c r="D18" s="4"/>
      <c r="E18" s="4"/>
      <c r="F18" s="4"/>
      <c r="G18" s="4"/>
      <c r="H18" s="4"/>
      <c r="I18" s="26"/>
      <c r="J18" s="15"/>
      <c r="K18" s="2"/>
      <c r="L18" s="2"/>
      <c r="M18" s="2"/>
      <c r="N18" s="3"/>
    </row>
    <row r="19" spans="1:14" ht="17.25" customHeight="1" hidden="1">
      <c r="A19" s="5"/>
      <c r="B19" s="5"/>
      <c r="C19" s="1"/>
      <c r="D19" s="1"/>
      <c r="E19" s="1"/>
      <c r="F19" s="1"/>
      <c r="G19" s="1"/>
      <c r="H19" s="1"/>
      <c r="I19" s="25"/>
      <c r="J19" s="15"/>
      <c r="K19" s="2"/>
      <c r="L19" s="2"/>
      <c r="M19" s="2"/>
      <c r="N19" s="3"/>
    </row>
    <row r="20" spans="1:15" ht="16.5" customHeight="1">
      <c r="A20" s="5"/>
      <c r="B20" s="5"/>
      <c r="C20" s="1"/>
      <c r="D20" s="1"/>
      <c r="E20" s="1"/>
      <c r="F20" s="1"/>
      <c r="G20" s="8"/>
      <c r="H20" s="8"/>
      <c r="I20" s="27"/>
      <c r="J20" s="16"/>
      <c r="K20" s="7"/>
      <c r="L20" s="7"/>
      <c r="M20" s="7"/>
      <c r="N20" s="17"/>
      <c r="O20" s="18"/>
    </row>
    <row r="21" spans="1:15" ht="62.25" customHeight="1">
      <c r="A21" s="5"/>
      <c r="B21" s="5"/>
      <c r="C21" s="1"/>
      <c r="D21" s="1"/>
      <c r="E21" s="8"/>
      <c r="F21" s="1"/>
      <c r="G21" s="8"/>
      <c r="H21" s="8"/>
      <c r="I21" s="27"/>
      <c r="J21" s="16"/>
      <c r="K21" s="7"/>
      <c r="L21" s="7"/>
      <c r="M21" s="7"/>
      <c r="N21" s="17"/>
      <c r="O21" s="19"/>
    </row>
    <row r="22" spans="1:15" ht="26.25" customHeight="1">
      <c r="A22" s="5"/>
      <c r="B22" s="5"/>
      <c r="C22" s="1"/>
      <c r="D22" s="1"/>
      <c r="E22" s="8"/>
      <c r="F22" s="1"/>
      <c r="G22" s="8"/>
      <c r="H22" s="8"/>
      <c r="I22" s="27"/>
      <c r="J22" s="16"/>
      <c r="K22" s="7"/>
      <c r="L22" s="7"/>
      <c r="M22" s="7"/>
      <c r="N22" s="17"/>
      <c r="O22" s="19"/>
    </row>
    <row r="23" spans="1:15" ht="56.25" customHeight="1">
      <c r="A23" s="5"/>
      <c r="B23" s="5"/>
      <c r="C23" s="1"/>
      <c r="D23" s="1"/>
      <c r="E23" s="1"/>
      <c r="F23" s="1"/>
      <c r="G23" s="8"/>
      <c r="H23" s="8"/>
      <c r="I23" s="27"/>
      <c r="J23" s="16"/>
      <c r="K23" s="7"/>
      <c r="L23" s="7"/>
      <c r="M23" s="7"/>
      <c r="N23" s="17"/>
      <c r="O23" s="19"/>
    </row>
    <row r="24" spans="1:14" ht="12.75">
      <c r="A24" s="6"/>
      <c r="B24" s="6"/>
      <c r="C24" s="4"/>
      <c r="D24" s="4"/>
      <c r="E24" s="4"/>
      <c r="F24" s="4"/>
      <c r="G24" s="4"/>
      <c r="H24" s="4"/>
      <c r="I24" s="26"/>
      <c r="J24" s="15"/>
      <c r="K24" s="2"/>
      <c r="L24" s="2"/>
      <c r="M24" s="2"/>
      <c r="N24" s="3"/>
    </row>
    <row r="25" spans="1:14" ht="36.75" customHeight="1">
      <c r="A25" s="5"/>
      <c r="B25" s="5"/>
      <c r="C25" s="1"/>
      <c r="D25" s="1"/>
      <c r="E25" s="1"/>
      <c r="F25" s="1"/>
      <c r="G25" s="1"/>
      <c r="H25" s="8"/>
      <c r="I25" s="27"/>
      <c r="J25" s="16"/>
      <c r="K25" s="7"/>
      <c r="L25" s="7"/>
      <c r="M25" s="7"/>
      <c r="N25" s="17"/>
    </row>
    <row r="26" spans="1:14" ht="12.75">
      <c r="A26" s="6"/>
      <c r="B26" s="6"/>
      <c r="C26" s="4"/>
      <c r="D26" s="4"/>
      <c r="E26" s="4"/>
      <c r="F26" s="4"/>
      <c r="G26" s="4"/>
      <c r="H26" s="4"/>
      <c r="I26" s="26"/>
      <c r="J26" s="15"/>
      <c r="K26" s="2"/>
      <c r="L26" s="2"/>
      <c r="M26" s="2"/>
      <c r="N26" s="3"/>
    </row>
    <row r="27" spans="1:15" ht="12.75">
      <c r="A27" s="5"/>
      <c r="B27" s="5"/>
      <c r="C27" s="1"/>
      <c r="D27" s="1"/>
      <c r="E27" s="1"/>
      <c r="F27" s="8"/>
      <c r="G27" s="8"/>
      <c r="H27" s="8"/>
      <c r="I27" s="27"/>
      <c r="J27" s="16"/>
      <c r="K27" s="7"/>
      <c r="L27" s="7"/>
      <c r="M27" s="7"/>
      <c r="N27" s="17"/>
      <c r="O27" s="18"/>
    </row>
    <row r="28" spans="1:15" ht="12.75">
      <c r="A28" s="5"/>
      <c r="B28" s="5"/>
      <c r="C28" s="1"/>
      <c r="D28" s="1"/>
      <c r="E28" s="1"/>
      <c r="F28" s="8"/>
      <c r="G28" s="8"/>
      <c r="H28" s="8"/>
      <c r="I28" s="27"/>
      <c r="J28" s="16"/>
      <c r="K28" s="7"/>
      <c r="L28" s="7"/>
      <c r="M28" s="7"/>
      <c r="N28" s="17"/>
      <c r="O28" s="18"/>
    </row>
    <row r="29" spans="1:15" ht="12.75">
      <c r="A29" s="5"/>
      <c r="B29" s="5"/>
      <c r="C29" s="1"/>
      <c r="D29" s="1"/>
      <c r="E29" s="1"/>
      <c r="F29" s="8"/>
      <c r="G29" s="8"/>
      <c r="H29" s="8"/>
      <c r="I29" s="27"/>
      <c r="J29" s="16"/>
      <c r="K29" s="7"/>
      <c r="L29" s="7"/>
      <c r="M29" s="7"/>
      <c r="N29" s="7"/>
      <c r="O29" s="18"/>
    </row>
    <row r="30" spans="1:15" ht="12.75">
      <c r="A30" s="5"/>
      <c r="B30" s="5"/>
      <c r="C30" s="1"/>
      <c r="D30" s="1"/>
      <c r="E30" s="1"/>
      <c r="F30" s="8"/>
      <c r="G30" s="8"/>
      <c r="H30" s="8"/>
      <c r="I30" s="27"/>
      <c r="J30" s="16"/>
      <c r="K30" s="7"/>
      <c r="L30" s="7"/>
      <c r="M30" s="7"/>
      <c r="N30" s="7"/>
      <c r="O30" s="19"/>
    </row>
    <row r="31" spans="1:14" ht="12.75">
      <c r="A31" s="6"/>
      <c r="B31" s="6"/>
      <c r="C31" s="6"/>
      <c r="D31" s="6"/>
      <c r="E31" s="6"/>
      <c r="F31" s="6"/>
      <c r="G31" s="6"/>
      <c r="H31" s="6"/>
      <c r="I31" s="28"/>
      <c r="J31" s="15"/>
      <c r="K31" s="2"/>
      <c r="L31" s="2"/>
      <c r="M31" s="2"/>
      <c r="N31" s="3"/>
    </row>
    <row r="32" spans="1:15" ht="32.25" customHeight="1">
      <c r="A32" s="5"/>
      <c r="B32" s="5"/>
      <c r="C32" s="1"/>
      <c r="D32" s="1"/>
      <c r="E32" s="1"/>
      <c r="F32" s="8"/>
      <c r="G32" s="8"/>
      <c r="H32" s="8"/>
      <c r="I32" s="27"/>
      <c r="J32" s="16"/>
      <c r="K32" s="7"/>
      <c r="L32" s="7"/>
      <c r="M32" s="7"/>
      <c r="N32" s="7"/>
      <c r="O32" s="18"/>
    </row>
    <row r="33" spans="1:14" ht="12.75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2"/>
      <c r="L33" s="2"/>
      <c r="M33" s="2"/>
      <c r="N33" s="3"/>
    </row>
    <row r="34" spans="1:14" ht="12.75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2"/>
      <c r="L34" s="2"/>
      <c r="M34" s="2"/>
      <c r="N34" s="3"/>
    </row>
    <row r="35" spans="1:15" ht="50.25" customHeight="1">
      <c r="A35" s="36"/>
      <c r="B35" s="37"/>
      <c r="C35" s="37"/>
      <c r="D35" s="37"/>
      <c r="E35" s="37"/>
      <c r="F35" s="37"/>
      <c r="G35" s="37"/>
      <c r="H35" s="37"/>
      <c r="I35" s="37"/>
      <c r="J35" s="38"/>
      <c r="K35" s="7"/>
      <c r="L35" s="7"/>
      <c r="M35" s="7"/>
      <c r="N35" s="17"/>
      <c r="O35" s="18"/>
    </row>
    <row r="36" spans="1:14" ht="12.75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2"/>
      <c r="L36" s="2"/>
      <c r="M36" s="2"/>
      <c r="N36" s="3"/>
    </row>
    <row r="37" spans="1:14" ht="12.75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2"/>
      <c r="L37" s="2"/>
      <c r="M37" s="2"/>
      <c r="N37" s="3"/>
    </row>
    <row r="38" spans="1:14" ht="12.75">
      <c r="A38" s="36"/>
      <c r="B38" s="37"/>
      <c r="C38" s="37"/>
      <c r="D38" s="37"/>
      <c r="E38" s="37"/>
      <c r="F38" s="37"/>
      <c r="G38" s="37"/>
      <c r="H38" s="37"/>
      <c r="I38" s="37"/>
      <c r="J38" s="38"/>
      <c r="K38" s="2"/>
      <c r="L38" s="2"/>
      <c r="M38" s="2"/>
      <c r="N38" s="3"/>
    </row>
    <row r="39" spans="1:14" ht="12.75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2"/>
      <c r="L39" s="2"/>
      <c r="M39" s="2"/>
      <c r="N39" s="3"/>
    </row>
    <row r="40" spans="1:14" ht="12.75">
      <c r="A40" s="36"/>
      <c r="B40" s="37"/>
      <c r="C40" s="37"/>
      <c r="D40" s="37"/>
      <c r="E40" s="37"/>
      <c r="F40" s="37"/>
      <c r="G40" s="37"/>
      <c r="H40" s="37"/>
      <c r="I40" s="37"/>
      <c r="J40" s="38"/>
      <c r="K40" s="2"/>
      <c r="L40" s="2"/>
      <c r="M40" s="2"/>
      <c r="N40" s="3"/>
    </row>
    <row r="41" spans="1:14" ht="12.75" customHeight="1" hidden="1">
      <c r="A41" s="36"/>
      <c r="B41" s="37"/>
      <c r="C41" s="37"/>
      <c r="D41" s="37"/>
      <c r="E41" s="37"/>
      <c r="F41" s="37"/>
      <c r="G41" s="37"/>
      <c r="H41" s="37"/>
      <c r="I41" s="37"/>
      <c r="J41" s="38"/>
      <c r="K41" s="2"/>
      <c r="L41" s="2"/>
      <c r="M41" s="2"/>
      <c r="N41" s="3"/>
    </row>
    <row r="42" spans="1:14" ht="15.75" customHeight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2"/>
      <c r="L42" s="2"/>
      <c r="M42" s="2"/>
      <c r="N42" s="3"/>
    </row>
    <row r="43" spans="1:14" ht="2.25" customHeight="1">
      <c r="A43" s="36"/>
      <c r="B43" s="37"/>
      <c r="C43" s="37"/>
      <c r="D43" s="37"/>
      <c r="E43" s="37"/>
      <c r="F43" s="37"/>
      <c r="G43" s="37"/>
      <c r="H43" s="37"/>
      <c r="I43" s="37"/>
      <c r="J43" s="38"/>
      <c r="K43" s="2"/>
      <c r="L43" s="2"/>
      <c r="M43" s="2"/>
      <c r="N43" s="3"/>
    </row>
    <row r="44" spans="1:15" ht="12.75">
      <c r="A44" s="36"/>
      <c r="B44" s="37"/>
      <c r="C44" s="37"/>
      <c r="D44" s="37"/>
      <c r="E44" s="37"/>
      <c r="F44" s="37"/>
      <c r="G44" s="37"/>
      <c r="H44" s="37"/>
      <c r="I44" s="37"/>
      <c r="J44" s="38"/>
      <c r="K44" s="20"/>
      <c r="L44" s="20"/>
      <c r="M44" s="20"/>
      <c r="N44" s="21"/>
      <c r="O44" s="11"/>
    </row>
    <row r="45" spans="1:15" ht="12.75">
      <c r="A45" s="36"/>
      <c r="B45" s="37"/>
      <c r="C45" s="37"/>
      <c r="D45" s="37"/>
      <c r="E45" s="37"/>
      <c r="F45" s="37"/>
      <c r="G45" s="37"/>
      <c r="H45" s="37"/>
      <c r="I45" s="37"/>
      <c r="J45" s="38"/>
      <c r="K45" s="20"/>
      <c r="L45" s="20"/>
      <c r="M45" s="20"/>
      <c r="N45" s="21"/>
      <c r="O45" s="11"/>
    </row>
    <row r="46" spans="1:15" ht="12.75">
      <c r="A46" s="36"/>
      <c r="B46" s="37"/>
      <c r="C46" s="37"/>
      <c r="D46" s="37"/>
      <c r="E46" s="37"/>
      <c r="F46" s="37"/>
      <c r="G46" s="37"/>
      <c r="H46" s="37"/>
      <c r="I46" s="37"/>
      <c r="J46" s="38"/>
      <c r="K46" s="11"/>
      <c r="L46" s="11"/>
      <c r="M46" s="11"/>
      <c r="N46" s="11"/>
      <c r="O46" s="11"/>
    </row>
    <row r="47" spans="1:15" ht="12.75">
      <c r="A47" s="36"/>
      <c r="B47" s="37"/>
      <c r="C47" s="37"/>
      <c r="D47" s="37"/>
      <c r="E47" s="37"/>
      <c r="F47" s="37"/>
      <c r="G47" s="37"/>
      <c r="H47" s="37"/>
      <c r="I47" s="37"/>
      <c r="J47" s="38"/>
      <c r="K47" s="11"/>
      <c r="L47" s="11"/>
      <c r="M47" s="11"/>
      <c r="N47" s="11"/>
      <c r="O47" s="11"/>
    </row>
    <row r="48" spans="1:15" ht="12.75">
      <c r="A48" s="36"/>
      <c r="B48" s="37"/>
      <c r="C48" s="37"/>
      <c r="D48" s="37"/>
      <c r="E48" s="37"/>
      <c r="F48" s="37"/>
      <c r="G48" s="37"/>
      <c r="H48" s="37"/>
      <c r="I48" s="37"/>
      <c r="J48" s="38"/>
      <c r="K48" s="11"/>
      <c r="L48" s="11"/>
      <c r="M48" s="11"/>
      <c r="N48" s="11"/>
      <c r="O48" s="11"/>
    </row>
    <row r="49" spans="1:15" ht="12.75">
      <c r="A49" s="36"/>
      <c r="B49" s="37"/>
      <c r="C49" s="37"/>
      <c r="D49" s="37"/>
      <c r="E49" s="37"/>
      <c r="F49" s="37"/>
      <c r="G49" s="37"/>
      <c r="H49" s="37"/>
      <c r="I49" s="37"/>
      <c r="J49" s="38"/>
      <c r="K49" s="11"/>
      <c r="L49" s="11"/>
      <c r="M49" s="11"/>
      <c r="N49" s="11"/>
      <c r="O49" s="11"/>
    </row>
    <row r="50" spans="1:14" ht="12.75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11"/>
      <c r="L50" s="11"/>
      <c r="M50" s="11"/>
      <c r="N50" s="11"/>
    </row>
    <row r="51" spans="1:14" ht="12.75">
      <c r="A51" s="36"/>
      <c r="B51" s="37"/>
      <c r="C51" s="37"/>
      <c r="D51" s="37"/>
      <c r="E51" s="37"/>
      <c r="F51" s="37"/>
      <c r="G51" s="37"/>
      <c r="H51" s="37"/>
      <c r="I51" s="37"/>
      <c r="J51" s="38"/>
      <c r="K51" s="11"/>
      <c r="L51" s="11"/>
      <c r="M51" s="11"/>
      <c r="N51" s="11"/>
    </row>
    <row r="52" spans="1:14" ht="12.75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11"/>
      <c r="L52" s="11"/>
      <c r="M52" s="11"/>
      <c r="N52" s="11"/>
    </row>
    <row r="53" spans="1:14" ht="12.75">
      <c r="A53" s="36"/>
      <c r="B53" s="37"/>
      <c r="C53" s="37"/>
      <c r="D53" s="37"/>
      <c r="E53" s="37"/>
      <c r="F53" s="37"/>
      <c r="G53" s="37"/>
      <c r="H53" s="37"/>
      <c r="I53" s="37"/>
      <c r="J53" s="38"/>
      <c r="K53" s="11"/>
      <c r="L53" s="11"/>
      <c r="M53" s="11"/>
      <c r="N53" s="11"/>
    </row>
    <row r="54" spans="1:14" ht="12.75">
      <c r="A54" s="36"/>
      <c r="B54" s="37"/>
      <c r="C54" s="37"/>
      <c r="D54" s="37"/>
      <c r="E54" s="37"/>
      <c r="F54" s="37"/>
      <c r="G54" s="37"/>
      <c r="H54" s="37"/>
      <c r="I54" s="37"/>
      <c r="J54" s="38"/>
      <c r="K54" s="11"/>
      <c r="L54" s="11"/>
      <c r="M54" s="11"/>
      <c r="N54" s="11"/>
    </row>
    <row r="55" spans="1:14" ht="12.75">
      <c r="A55" s="39"/>
      <c r="B55" s="40"/>
      <c r="C55" s="40"/>
      <c r="D55" s="40"/>
      <c r="E55" s="40"/>
      <c r="F55" s="40"/>
      <c r="G55" s="40"/>
      <c r="H55" s="40"/>
      <c r="I55" s="40"/>
      <c r="J55" s="41"/>
      <c r="K55" s="11"/>
      <c r="L55" s="11"/>
      <c r="M55" s="11"/>
      <c r="N55" s="11"/>
    </row>
    <row r="56" spans="11:14" ht="12.75">
      <c r="K56" s="11"/>
      <c r="L56" s="11"/>
      <c r="M56" s="11"/>
      <c r="N56" s="11"/>
    </row>
    <row r="57" spans="11:14" ht="12.75">
      <c r="K57" s="11"/>
      <c r="L57" s="11"/>
      <c r="M57" s="11"/>
      <c r="N57" s="11"/>
    </row>
    <row r="58" spans="11:14" ht="12.75">
      <c r="K58" s="11"/>
      <c r="L58" s="11"/>
      <c r="M58" s="11"/>
      <c r="N58" s="11"/>
    </row>
    <row r="59" spans="11:14" ht="12.75">
      <c r="K59" s="11"/>
      <c r="L59" s="11"/>
      <c r="M59" s="11"/>
      <c r="N59" s="11"/>
    </row>
    <row r="60" spans="11:14" ht="12.75">
      <c r="K60" s="11"/>
      <c r="L60" s="11"/>
      <c r="M60" s="11"/>
      <c r="N60" s="11"/>
    </row>
    <row r="61" spans="11:14" ht="12.75">
      <c r="K61" s="11"/>
      <c r="L61" s="11"/>
      <c r="M61" s="11"/>
      <c r="N61" s="11"/>
    </row>
    <row r="62" spans="11:14" ht="12.75">
      <c r="K62" s="11"/>
      <c r="L62" s="11"/>
      <c r="M62" s="11"/>
      <c r="N62" s="11"/>
    </row>
  </sheetData>
  <printOptions/>
  <pageMargins left="0.75" right="0.75" top="1" bottom="1" header="0.5" footer="0.5"/>
  <pageSetup fitToHeight="4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2011-06-17T12:43:57Z</cp:lastPrinted>
  <dcterms:created xsi:type="dcterms:W3CDTF">2010-01-20T13:58:56Z</dcterms:created>
  <dcterms:modified xsi:type="dcterms:W3CDTF">2011-07-06T05:55:54Z</dcterms:modified>
  <cp:category/>
  <cp:version/>
  <cp:contentType/>
  <cp:contentStatus/>
</cp:coreProperties>
</file>