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<sst xmlns="http://schemas.openxmlformats.org/spreadsheetml/2006/main" count="268" uniqueCount="222">
  <si>
    <t>Код бюджетной классификации</t>
  </si>
  <si>
    <t>Наименование дохода</t>
  </si>
  <si>
    <t>00010000000000000000</t>
  </si>
  <si>
    <t>00010100000000000000</t>
  </si>
  <si>
    <t>Налоги на прибыль, доходы</t>
  </si>
  <si>
    <t>18210102010010000110</t>
  </si>
  <si>
    <t>18210102040010000110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</si>
  <si>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</si>
  <si>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</si>
  <si>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</si>
  <si>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</si>
  <si>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0010800000000000000</t>
  </si>
  <si>
    <t>18210803010010000110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</si>
  <si>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</si>
  <si>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</si>
  <si>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</si>
  <si>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</si>
  <si>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</si>
  <si>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</si>
  <si>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</si>
  <si>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</si>
  <si>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</si>
  <si>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</si>
  <si>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</si>
  <si>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</si>
  <si>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</si>
  <si>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</si>
  <si>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</si>
  <si>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</si>
  <si>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</si>
  <si>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</si>
  <si>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</si>
  <si>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</si>
  <si>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</si>
  <si>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04811625010010000140</t>
  </si>
  <si>
    <t>Денежные взыскания (штрафы) за нарушение законодательства о недрах</t>
  </si>
  <si>
    <t xml:space="preserve">Денежные взыскания (штрафы) за нарушение земельного законодательства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</si>
  <si>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</si>
  <si>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</si>
  <si>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</si>
  <si>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</si>
  <si>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</si>
  <si>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</si>
  <si>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</si>
  <si>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</si>
  <si>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</si>
  <si>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</si>
  <si>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</si>
  <si>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</si>
  <si>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</si>
  <si>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</si>
  <si>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</si>
  <si>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</si>
  <si>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</si>
  <si>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</si>
  <si>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</si>
  <si>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 доходов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</si>
  <si>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</si>
  <si>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</si>
  <si>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</si>
  <si>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</si>
  <si>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</si>
  <si>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</si>
  <si>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19211690050050000140</t>
  </si>
  <si>
    <t>70411690050050000140</t>
  </si>
  <si>
    <t>90511690050050000140</t>
  </si>
  <si>
    <t>94011690050050000140</t>
  </si>
  <si>
    <t>32111625060010000140</t>
  </si>
  <si>
    <t xml:space="preserve"> (руб.)</t>
  </si>
  <si>
    <t>18210503010010000110</t>
  </si>
  <si>
    <t>04811625050010000140</t>
  </si>
  <si>
    <t>Денежный взыскания (штрафы) за нарушение законодательства в области охраны окружающей среды</t>
  </si>
  <si>
    <t>04811690050050000140</t>
  </si>
  <si>
    <t>18210502010020000110</t>
  </si>
  <si>
    <t>Межбюджетные трансферты на комплектование книжных фондов библиотек муниципальных образований</t>
  </si>
  <si>
    <t>70420204025050000151</t>
  </si>
  <si>
    <t>71020204999050000151</t>
  </si>
  <si>
    <t>70520204999050000151</t>
  </si>
  <si>
    <t>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</si>
  <si>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</si>
  <si>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>Субсидия на финансирование дорожного хозяйства</t>
  </si>
  <si>
    <t>70420202999050000151</t>
  </si>
  <si>
    <t>Субсидия на реализацию мероприятий патриотического воспитания молодежи Ярославской области</t>
  </si>
  <si>
    <t>71820202999050000151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</si>
  <si>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</si>
  <si>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</si>
  <si>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</si>
  <si>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</si>
  <si>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Субсидия на реализацию областной целевой программы "Комплексные меры противодействия злоупотреблению наркотиками и их незаконному обороту"</t>
  </si>
  <si>
    <t>70520202078050000151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</si>
  <si>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</t>
  </si>
  <si>
    <t>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</si>
  <si>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</si>
  <si>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</si>
  <si>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</si>
  <si>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</si>
  <si>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</si>
  <si>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71820203033050000151</t>
  </si>
  <si>
    <t>71020202999050000151</t>
  </si>
  <si>
    <t>71820203020050000151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</si>
  <si>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</si>
  <si>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</si>
  <si>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</si>
  <si>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</si>
  <si>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</si>
  <si>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</si>
  <si>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</si>
  <si>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>Субвенция на предоставление гражданам субсидий на оплату жилого помещения и коммунальных услуг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</si>
  <si>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</si>
  <si>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</si>
  <si>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</si>
  <si>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Субвенция на социальную поддержку отдельных категорий граждан в части ежемесячной денежной выплаты реабилитированным гражданам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</si>
  <si>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</si>
  <si>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</si>
  <si>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</si>
  <si>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</si>
  <si>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</si>
  <si>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</si>
  <si>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денежные выплаты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</si>
  <si>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</si>
  <si>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</si>
  <si>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</si>
  <si>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</si>
  <si>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70420203024050000151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</si>
  <si>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</si>
  <si>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</si>
  <si>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</si>
  <si>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граждан</t>
  </si>
  <si>
    <t>Субвенция на реализацию отдельных полномочий в сфере законодательства об административных правонарушениях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</si>
  <si>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</si>
  <si>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деятельности органов опеки и попечительства</t>
  </si>
  <si>
    <t>18210907033050000110</t>
  </si>
  <si>
    <t>70411105013100000120</t>
  </si>
  <si>
    <t>04811201020010000120</t>
  </si>
  <si>
    <t>04811201040010000120</t>
  </si>
  <si>
    <t>Плата за выбросы загрязняющих веществ в атмосферный воздух передвижными объектами</t>
  </si>
  <si>
    <t>04811201030010000120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</si>
  <si>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</si>
  <si>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</si>
  <si>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70411402053050000410</t>
  </si>
  <si>
    <t>00011300000000000000</t>
  </si>
  <si>
    <t>70411301995050000130</t>
  </si>
  <si>
    <t>Прочие доходы от оказания платных услуг (работ) получателями средств  бюджетов муниципальных районов</t>
  </si>
  <si>
    <t>Доходы от оказания платных услуг (работ) и компенсации затрат государства</t>
  </si>
  <si>
    <t>Приложение 2</t>
  </si>
  <si>
    <t>70520201003050000151</t>
  </si>
  <si>
    <t xml:space="preserve">Дотации на обеспечение сбалансированности бюджетов муниципальных районов  </t>
  </si>
  <si>
    <t>70411406013100000430</t>
  </si>
  <si>
    <t>Субсидия на содержание учреждений социальной сферы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</si>
  <si>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</si>
  <si>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</si>
  <si>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</si>
  <si>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</si>
  <si>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</si>
  <si>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</si>
  <si>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Субсидия на государственную поддержку материально-технической базы образовательных учреждений Ярославской области</t>
  </si>
  <si>
    <t>70520202999050000151</t>
  </si>
  <si>
    <t>Субсидия на оплату труда работников сфер молодежной политики, физической культуры и спорта</t>
  </si>
  <si>
    <t>18811621050050000140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</si>
  <si>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</si>
  <si>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18811690050050000140</t>
  </si>
  <si>
    <t>18210102030010000110</t>
  </si>
  <si>
    <t xml:space="preserve">Налог на доходы физических лиц , с доходов полученных физическими лицами в соответствии со ст. 228 Налогового кодекса Российской Федерации </t>
  </si>
  <si>
    <t>70420203026050000151</t>
  </si>
  <si>
    <t>32211621050050000140</t>
  </si>
  <si>
    <t xml:space="preserve">Прогнозируемые доходы бюджета Большесельского муниципального района на 2013год в соответствии с классификацией доходов бюджетов Российской Федерации </t>
  </si>
  <si>
    <t>2013 год</t>
  </si>
  <si>
    <t xml:space="preserve">Дотации бюджетам поселений  на обеспечение сбалансированности </t>
  </si>
  <si>
    <t>Субсидия на реализацию мероприятий областной целевой программы " Обеспечение безопасности  граждан на водных объектах Ярославской области"</t>
  </si>
  <si>
    <t>Субсидия на реализацию областной целевой программы " Обеспечение доступности дошкольного образования в Ярославской области " в части мероприятий по строительству дошкольных образовательных учреждений</t>
  </si>
  <si>
    <t xml:space="preserve">Субсидия на оплату труда работников сферы образования 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</si>
  <si>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 учркеждениям социального обслуживания населения на выполнение муниципальных заданий и иные цели</t>
  </si>
  <si>
    <t>Субвенция  на содержание муниципальных казенных учреждений социального обслуживания населения на предоставление  субсидий муниципальным бюджетным учреждениям социального обслуживания населения  на выполнение муниципальных заданий  и иные цели в части  адаптации учреждений социального обслуживания населения для обеспечения доступности инвалидов и других мобильных групп населения</t>
  </si>
  <si>
    <t>Субвенция местным бюджетам на осуществление ежемесячной денежной выплаты , назначаемой в случае рождения третьего ребенка  или последующих детей  до достижения ребенком возраста трех лет</t>
  </si>
  <si>
    <t>Межбюджетные трансферты на обеспечение казначейской системы исполнения областного бюджета в муниципальных районах( городских округо) Ярославской области</t>
  </si>
  <si>
    <t>МБТ на реализацию ОЦП " Доступная среда " в сфере соцполитики</t>
  </si>
  <si>
    <t>70420202077050000151</t>
  </si>
  <si>
    <t>70520201001100000151</t>
  </si>
  <si>
    <t>70520204014050000151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</si>
  <si>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</si>
  <si>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71820202077050000151</t>
  </si>
  <si>
    <t xml:space="preserve">к Решению Собрания Представителей </t>
  </si>
  <si>
    <t xml:space="preserve">Субсидия на реализацию региональной программы "Социальная поддержка пожилых граждан в Ярославской области" в сфере культуры  </t>
  </si>
  <si>
    <t>Субсидия на реализацию мероприятий областной целевой программы "Доступная среда" в сфере культуры</t>
  </si>
  <si>
    <t xml:space="preserve">Субсидия на реализацию региональной программы "Социальная поддержка пожилых граждан в Ярославской области" в сфере молодежной политики </t>
  </si>
  <si>
    <t>.Субсидия на оплату труда работников сферы культуры</t>
  </si>
  <si>
    <t>71020203090050000151</t>
  </si>
  <si>
    <t xml:space="preserve">Субсидия на реализацию областной целевой программы "Развитие материально-технической базы общеобразовательных учреждений Ярославской области" в части проведения модернизации пищеблоков общеобразовательных учреждений </t>
  </si>
  <si>
    <t>71820202999052018151</t>
  </si>
  <si>
    <t>71820203021050000151</t>
  </si>
  <si>
    <t>Субвенции бюджетам муниципальных районов на ежемесячное денежное вознаграждение за классное руководство</t>
  </si>
  <si>
    <t>Субсидия на реализацию мероприятий региональной целевой программы " Развитие водоснабжения, водоотведения и очистки сточных вод ЯО</t>
  </si>
  <si>
    <t>Субсидия на оказание (выполнение) муниципальными учреждениями услуг (работ) в сфере молодежной политики, физической культуры и спорта</t>
  </si>
  <si>
    <t>Глава  муниципального района:                             В.А. Лубенин</t>
  </si>
  <si>
    <t>70420202041050000151</t>
  </si>
  <si>
    <t>70411406025050000430</t>
  </si>
  <si>
    <t>Доходы от продажи земельных участков, находящиеся в собственности муниципальных районов( за исключением земельных участков муниципальных бюджетных и  автономных учреждений)</t>
  </si>
  <si>
    <t>70520204012050000151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</si>
  <si>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</t>
  </si>
  <si>
    <t>Субсидии бюджетам муниципальных районов на обеспечение жильем молодых семей</t>
  </si>
  <si>
    <t>70520202008050000151</t>
  </si>
  <si>
    <t>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</si>
  <si>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 xml:space="preserve">70520202999050000151 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</si>
  <si>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</si>
  <si>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70520202999052029151</t>
  </si>
  <si>
    <t>Межбюджетные трансферты на реализацию областной целевой программы «О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услугами»</t>
  </si>
  <si>
    <t>70420204999050000151</t>
  </si>
  <si>
    <t>Межбюджетные трансферты на реализацию ведомственной целевой программы "Социальная  поддержка населения Ярославской области"</t>
  </si>
  <si>
    <t>Субсидия на реализацию мероприятий ведомственной целевой программы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</si>
  <si>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Субсидия на реализацию мероприятий ведомственной целевой программы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</si>
  <si>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70520202085050000151</t>
  </si>
  <si>
    <t>71820202145050000151</t>
  </si>
  <si>
    <t xml:space="preserve">Субсидия на модернизацию региональных систем общего образования </t>
  </si>
  <si>
    <t>70420202009050000151</t>
  </si>
  <si>
    <t>Субсидия на государственную поддержку  малого и среднего предпринимательства  включая крестьянские ( фермерские ) хозяйства</t>
  </si>
  <si>
    <t>Субвенция на предоставление  жилых помещений  по договорам социального найма  детям сиротам , детям , оставшимся без попечения родителей , лицам  из числа  детей-сирот и детей , оставшихся  без попечения родителей</t>
  </si>
  <si>
    <t>70520202079050000151</t>
  </si>
  <si>
    <t>Субсидия на переселение граждан из жилищного фонда , признанного напригодным для проживания , и(или) жилищного фонда с высоким уровнем износа( более 70 процентов)</t>
  </si>
  <si>
    <t>Субсидия на оснащение системы пожарной безопасности и текущий ремонт муниципальных учреждений культуры</t>
  </si>
  <si>
    <t>Субсидия на реализацию областной целевой программы "Развитие материально-технической базы физической культуры и спорта Ярославской области" в части обустройства  плоскостных спортивных сооружений в муниципальных образованиях области</t>
  </si>
  <si>
    <t>Субсидия на реализацию областной целевой программы "Развитие правовой грамотности  и провасознания граждан на территории Ярославской области " в части создания пунктов оказания бесплатной юридической помощи</t>
  </si>
  <si>
    <t>от    25.07.2013г. № 344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</si>
</sst>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justify" vertical="justify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zoomScale="87" zoomScaleNormal="87" zoomScalePageLayoutView="0" workbookViewId="0" topLeftCell="A128">
      <selection activeCell="C136" sqref="C136"/>
    </sheetView>
  </sheetViews>
  <sheetFormatPr defaultColWidth="9.00390625" defaultRowHeight="12.75"/>
  <cols>
    <col min="1" max="1" width="21.25390625" style="5" customWidth="1"/>
    <col min="2" max="2" width="63.625" style="5" customWidth="1"/>
    <col min="3" max="3" width="15.625" style="5" customWidth="1"/>
    <col min="4" max="4" width="13.00390625" style="5" customWidth="1"/>
    <col min="5" max="16384" width="9.125" style="5" customWidth="1"/>
  </cols>
  <sheetData>
    <row r="1" spans="1:3" ht="12.75">
      <c r="A1" s="8"/>
      <c r="B1" s="30" t="s">
        <v>144</v>
      </c>
      <c r="C1" s="30"/>
    </row>
    <row r="2" spans="1:3" ht="12.75">
      <c r="A2" s="8"/>
      <c r="B2" s="30" t="s">
        <v>181</v>
      </c>
      <c r="C2" s="30"/>
    </row>
    <row r="3" spans="1:3" ht="12.75">
      <c r="A3" s="8"/>
      <c r="B3" s="31" t="s">
        <v>221</v>
      </c>
      <c r="C3" s="31"/>
    </row>
    <row r="4" spans="1:3" s="1" customFormat="1" ht="12.75">
      <c r="A4" s="32" t="s">
        <v>165</v>
      </c>
      <c r="B4" s="32"/>
      <c r="C4" s="32"/>
    </row>
    <row r="5" spans="1:3" s="1" customFormat="1" ht="27" customHeight="1">
      <c r="A5" s="33"/>
      <c r="B5" s="33"/>
      <c r="C5" s="33"/>
    </row>
    <row r="6" spans="2:3" s="1" customFormat="1" ht="13.5" customHeight="1">
      <c r="B6" s="34"/>
      <c r="C6" s="35"/>
    </row>
    <row r="7" spans="1:3" ht="12.75">
      <c r="A7" s="36" t="s">
        <v>0</v>
      </c>
      <c r="B7" s="37" t="s">
        <v>1</v>
      </c>
      <c r="C7" s="12" t="s">
        <v>166</v>
      </c>
    </row>
    <row r="8" spans="1:3" ht="12.75">
      <c r="A8" s="36"/>
      <c r="B8" s="37"/>
      <c r="C8" s="38" t="s">
        <v>68</v>
      </c>
    </row>
    <row r="9" spans="1:3" ht="12.75">
      <c r="A9" s="36"/>
      <c r="B9" s="37"/>
      <c r="C9" s="39"/>
    </row>
    <row r="10" spans="1:3" ht="14.25">
      <c r="A10" s="2" t="s">
        <v>2</v>
      </c>
      <c r="B10" s="3" t="s">
        <v>57</v>
      </c>
      <c r="C10" s="14">
        <f>SUM(C11+C16+C20+C23+C27+C30+C36+C34+C40)</f>
        <v>19457000</v>
      </c>
    </row>
    <row r="11" spans="1:3" ht="14.25">
      <c r="A11" s="2" t="s">
        <v>3</v>
      </c>
      <c r="B11" s="3" t="s">
        <v>4</v>
      </c>
      <c r="C11" s="4">
        <f>SUM(C12+C13+C15+C14)</f>
        <v>13570000</v>
      </c>
    </row>
    <row r="12" spans="1:3" ht="51">
      <c r="A12" s="13" t="s">
        <v>5</v>
      </c>
      <c r="B12" s="9" t="s">
        <v>149</v>
      </c>
      <c r="C12" s="11">
        <v>13404000</v>
      </c>
    </row>
    <row r="13" spans="1:3" ht="76.5">
      <c r="A13" s="13" t="s">
        <v>150</v>
      </c>
      <c r="B13" s="9" t="s">
        <v>151</v>
      </c>
      <c r="C13" s="11">
        <v>8000</v>
      </c>
    </row>
    <row r="14" spans="1:3" ht="38.25">
      <c r="A14" s="13" t="s">
        <v>161</v>
      </c>
      <c r="B14" s="9" t="s">
        <v>162</v>
      </c>
      <c r="C14" s="11">
        <v>90000</v>
      </c>
    </row>
    <row r="15" spans="1:3" ht="67.5" customHeight="1">
      <c r="A15" s="13" t="s">
        <v>6</v>
      </c>
      <c r="B15" s="9" t="s">
        <v>152</v>
      </c>
      <c r="C15" s="11">
        <v>68000</v>
      </c>
    </row>
    <row r="16" spans="1:3" ht="14.25">
      <c r="A16" s="15" t="s">
        <v>7</v>
      </c>
      <c r="B16" s="16" t="s">
        <v>8</v>
      </c>
      <c r="C16" s="10">
        <f>C17+C18+C19</f>
        <v>1477000</v>
      </c>
    </row>
    <row r="17" spans="1:3" ht="15">
      <c r="A17" s="13" t="s">
        <v>73</v>
      </c>
      <c r="B17" s="9" t="s">
        <v>9</v>
      </c>
      <c r="C17" s="11">
        <v>1337000</v>
      </c>
    </row>
    <row r="18" spans="1:3" ht="25.5">
      <c r="A18" s="13" t="s">
        <v>153</v>
      </c>
      <c r="B18" s="9" t="s">
        <v>154</v>
      </c>
      <c r="C18" s="11">
        <v>10000</v>
      </c>
    </row>
    <row r="19" spans="1:3" ht="15">
      <c r="A19" s="13" t="s">
        <v>69</v>
      </c>
      <c r="B19" s="9" t="s">
        <v>10</v>
      </c>
      <c r="C19" s="11">
        <v>130000</v>
      </c>
    </row>
    <row r="20" spans="1:3" ht="14.25">
      <c r="A20" s="15" t="s">
        <v>11</v>
      </c>
      <c r="B20" s="16" t="s">
        <v>58</v>
      </c>
      <c r="C20" s="10">
        <f>SUM(C21+C22)</f>
        <v>390000</v>
      </c>
    </row>
    <row r="21" spans="1:3" ht="43.5" customHeight="1">
      <c r="A21" s="13" t="s">
        <v>12</v>
      </c>
      <c r="B21" s="9" t="s">
        <v>59</v>
      </c>
      <c r="C21" s="11">
        <v>387000</v>
      </c>
    </row>
    <row r="22" spans="1:3" ht="25.5">
      <c r="A22" s="13" t="s">
        <v>13</v>
      </c>
      <c r="B22" s="9" t="s">
        <v>14</v>
      </c>
      <c r="C22" s="11">
        <v>3000</v>
      </c>
    </row>
    <row r="23" spans="1:3" ht="25.5">
      <c r="A23" s="15" t="s">
        <v>15</v>
      </c>
      <c r="B23" s="16" t="s">
        <v>16</v>
      </c>
      <c r="C23" s="10">
        <f>SUM(C24+C25+C26)</f>
        <v>10000</v>
      </c>
    </row>
    <row r="24" spans="1:3" ht="15">
      <c r="A24" s="13" t="s">
        <v>17</v>
      </c>
      <c r="B24" s="9" t="s">
        <v>18</v>
      </c>
      <c r="C24" s="11">
        <v>1000</v>
      </c>
    </row>
    <row r="25" spans="1:3" ht="15">
      <c r="A25" s="13" t="s">
        <v>19</v>
      </c>
      <c r="B25" s="9" t="s">
        <v>20</v>
      </c>
      <c r="C25" s="11">
        <v>7000</v>
      </c>
    </row>
    <row r="26" spans="1:3" ht="43.5" customHeight="1">
      <c r="A26" s="13" t="s">
        <v>131</v>
      </c>
      <c r="B26" s="9" t="s">
        <v>60</v>
      </c>
      <c r="C26" s="11">
        <v>2000</v>
      </c>
    </row>
    <row r="27" spans="1:3" ht="25.5">
      <c r="A27" s="15" t="s">
        <v>21</v>
      </c>
      <c r="B27" s="16" t="s">
        <v>22</v>
      </c>
      <c r="C27" s="10">
        <f>SUM(C28+C29)</f>
        <v>1400000</v>
      </c>
    </row>
    <row r="28" spans="1:3" ht="55.5" customHeight="1">
      <c r="A28" s="13" t="s">
        <v>132</v>
      </c>
      <c r="B28" s="9" t="s">
        <v>23</v>
      </c>
      <c r="C28" s="11">
        <v>800000</v>
      </c>
    </row>
    <row r="29" spans="1:3" ht="51">
      <c r="A29" s="13" t="s">
        <v>24</v>
      </c>
      <c r="B29" s="9" t="s">
        <v>61</v>
      </c>
      <c r="C29" s="11">
        <v>600000</v>
      </c>
    </row>
    <row r="30" spans="1:3" ht="14.25">
      <c r="A30" s="15" t="s">
        <v>25</v>
      </c>
      <c r="B30" s="16" t="s">
        <v>26</v>
      </c>
      <c r="C30" s="10">
        <f>SUM(C31:C33)</f>
        <v>150000</v>
      </c>
    </row>
    <row r="31" spans="1:3" ht="25.5">
      <c r="A31" s="13" t="s">
        <v>133</v>
      </c>
      <c r="B31" s="9" t="s">
        <v>135</v>
      </c>
      <c r="C31" s="11">
        <v>10000</v>
      </c>
    </row>
    <row r="32" spans="1:3" ht="15">
      <c r="A32" s="13" t="s">
        <v>136</v>
      </c>
      <c r="B32" s="9" t="s">
        <v>137</v>
      </c>
      <c r="C32" s="11">
        <v>60000</v>
      </c>
    </row>
    <row r="33" spans="1:3" ht="15">
      <c r="A33" s="13" t="s">
        <v>134</v>
      </c>
      <c r="B33" s="9" t="s">
        <v>138</v>
      </c>
      <c r="C33" s="11">
        <v>80000</v>
      </c>
    </row>
    <row r="34" spans="1:3" s="7" customFormat="1" ht="17.25" customHeight="1">
      <c r="A34" s="15" t="s">
        <v>140</v>
      </c>
      <c r="B34" s="16" t="s">
        <v>143</v>
      </c>
      <c r="C34" s="10">
        <f>SUM(C35)</f>
        <v>20000</v>
      </c>
    </row>
    <row r="35" spans="1:3" ht="25.5">
      <c r="A35" s="13" t="s">
        <v>141</v>
      </c>
      <c r="B35" s="17" t="s">
        <v>142</v>
      </c>
      <c r="C35" s="11">
        <v>20000</v>
      </c>
    </row>
    <row r="36" spans="1:3" ht="14.25">
      <c r="A36" s="15" t="s">
        <v>27</v>
      </c>
      <c r="B36" s="16" t="s">
        <v>28</v>
      </c>
      <c r="C36" s="10">
        <f>SUM(C37+C38+C39)</f>
        <v>1830000</v>
      </c>
    </row>
    <row r="37" spans="1:3" ht="63.75">
      <c r="A37" s="13" t="s">
        <v>139</v>
      </c>
      <c r="B37" s="9" t="s">
        <v>62</v>
      </c>
      <c r="C37" s="11">
        <v>330000</v>
      </c>
    </row>
    <row r="38" spans="1:3" ht="32.25" customHeight="1">
      <c r="A38" s="13" t="s">
        <v>147</v>
      </c>
      <c r="B38" s="9" t="s">
        <v>29</v>
      </c>
      <c r="C38" s="11">
        <v>100000</v>
      </c>
    </row>
    <row r="39" spans="1:3" ht="46.5" customHeight="1">
      <c r="A39" s="13" t="s">
        <v>195</v>
      </c>
      <c r="B39" s="9" t="s">
        <v>196</v>
      </c>
      <c r="C39" s="11">
        <v>1400000</v>
      </c>
    </row>
    <row r="40" spans="1:3" ht="14.25">
      <c r="A40" s="15" t="s">
        <v>30</v>
      </c>
      <c r="B40" s="16" t="s">
        <v>31</v>
      </c>
      <c r="C40" s="10">
        <f>SUM(C41:C52)</f>
        <v>610000</v>
      </c>
    </row>
    <row r="41" spans="1:3" ht="38.25">
      <c r="A41" s="13" t="s">
        <v>32</v>
      </c>
      <c r="B41" s="9" t="s">
        <v>33</v>
      </c>
      <c r="C41" s="11">
        <v>10000</v>
      </c>
    </row>
    <row r="42" spans="1:3" ht="38.25">
      <c r="A42" s="13" t="s">
        <v>158</v>
      </c>
      <c r="B42" s="18" t="s">
        <v>159</v>
      </c>
      <c r="C42" s="11">
        <v>1000</v>
      </c>
    </row>
    <row r="43" spans="1:3" ht="38.25">
      <c r="A43" s="13" t="s">
        <v>164</v>
      </c>
      <c r="B43" s="18" t="s">
        <v>159</v>
      </c>
      <c r="C43" s="11">
        <v>150000</v>
      </c>
    </row>
    <row r="44" spans="1:3" ht="15">
      <c r="A44" s="13" t="s">
        <v>34</v>
      </c>
      <c r="B44" s="9" t="s">
        <v>35</v>
      </c>
      <c r="C44" s="11">
        <v>90000</v>
      </c>
    </row>
    <row r="45" spans="1:3" ht="25.5">
      <c r="A45" s="13" t="s">
        <v>70</v>
      </c>
      <c r="B45" s="9" t="s">
        <v>71</v>
      </c>
      <c r="C45" s="11">
        <v>15000</v>
      </c>
    </row>
    <row r="46" spans="1:3" ht="15">
      <c r="A46" s="13" t="s">
        <v>67</v>
      </c>
      <c r="B46" s="9" t="s">
        <v>36</v>
      </c>
      <c r="C46" s="11">
        <v>20000</v>
      </c>
    </row>
    <row r="47" spans="1:3" ht="25.5">
      <c r="A47" s="13" t="s">
        <v>72</v>
      </c>
      <c r="B47" s="9" t="s">
        <v>37</v>
      </c>
      <c r="C47" s="11">
        <v>20000</v>
      </c>
    </row>
    <row r="48" spans="1:3" ht="25.5">
      <c r="A48" s="13" t="s">
        <v>160</v>
      </c>
      <c r="B48" s="9" t="s">
        <v>37</v>
      </c>
      <c r="C48" s="11">
        <v>40000</v>
      </c>
    </row>
    <row r="49" spans="1:3" ht="25.5">
      <c r="A49" s="13" t="s">
        <v>63</v>
      </c>
      <c r="B49" s="9" t="s">
        <v>37</v>
      </c>
      <c r="C49" s="11">
        <v>175000</v>
      </c>
    </row>
    <row r="50" spans="1:3" ht="25.5">
      <c r="A50" s="13" t="s">
        <v>64</v>
      </c>
      <c r="B50" s="9" t="s">
        <v>37</v>
      </c>
      <c r="C50" s="11">
        <v>60000</v>
      </c>
    </row>
    <row r="51" spans="1:3" ht="25.5">
      <c r="A51" s="13" t="s">
        <v>65</v>
      </c>
      <c r="B51" s="9" t="s">
        <v>37</v>
      </c>
      <c r="C51" s="11">
        <v>9000</v>
      </c>
    </row>
    <row r="52" spans="1:3" ht="28.5" customHeight="1">
      <c r="A52" s="13" t="s">
        <v>66</v>
      </c>
      <c r="B52" s="9" t="s">
        <v>37</v>
      </c>
      <c r="C52" s="11">
        <v>20000</v>
      </c>
    </row>
    <row r="53" spans="1:3" ht="14.25">
      <c r="A53" s="15" t="s">
        <v>38</v>
      </c>
      <c r="B53" s="16" t="s">
        <v>39</v>
      </c>
      <c r="C53" s="10">
        <f>SUM(C54)</f>
        <v>459867789.5</v>
      </c>
    </row>
    <row r="54" spans="1:3" ht="27" customHeight="1">
      <c r="A54" s="15" t="s">
        <v>40</v>
      </c>
      <c r="B54" s="16" t="s">
        <v>41</v>
      </c>
      <c r="C54" s="10">
        <f>SUM(C55+C66+C102+C134)</f>
        <v>459867789.5</v>
      </c>
    </row>
    <row r="55" spans="1:3" ht="25.5">
      <c r="A55" s="15" t="s">
        <v>42</v>
      </c>
      <c r="B55" s="16" t="s">
        <v>43</v>
      </c>
      <c r="C55" s="10">
        <f>C56+C57+C61+C62</f>
        <v>124303000</v>
      </c>
    </row>
    <row r="56" spans="1:3" ht="25.5">
      <c r="A56" s="13" t="s">
        <v>44</v>
      </c>
      <c r="B56" s="9" t="s">
        <v>45</v>
      </c>
      <c r="C56" s="11">
        <v>62432000</v>
      </c>
    </row>
    <row r="57" spans="1:3" ht="17.25" customHeight="1">
      <c r="A57" s="13" t="s">
        <v>177</v>
      </c>
      <c r="B57" s="9" t="s">
        <v>46</v>
      </c>
      <c r="C57" s="11">
        <f>SUM(C58+C59+C60)</f>
        <v>40510000</v>
      </c>
    </row>
    <row r="58" spans="1:3" ht="12.75">
      <c r="A58" s="19"/>
      <c r="B58" s="20" t="s">
        <v>47</v>
      </c>
      <c r="C58" s="21">
        <v>19485000</v>
      </c>
    </row>
    <row r="59" spans="1:3" ht="12.75">
      <c r="A59" s="19"/>
      <c r="B59" s="20" t="s">
        <v>48</v>
      </c>
      <c r="C59" s="21">
        <v>9727000</v>
      </c>
    </row>
    <row r="60" spans="1:3" ht="12.75">
      <c r="A60" s="19"/>
      <c r="B60" s="20" t="s">
        <v>49</v>
      </c>
      <c r="C60" s="21">
        <v>11298000</v>
      </c>
    </row>
    <row r="61" spans="1:3" ht="25.5">
      <c r="A61" s="13" t="s">
        <v>145</v>
      </c>
      <c r="B61" s="9" t="s">
        <v>146</v>
      </c>
      <c r="C61" s="11">
        <v>16771000</v>
      </c>
    </row>
    <row r="62" spans="1:3" ht="14.25">
      <c r="A62" s="13" t="s">
        <v>145</v>
      </c>
      <c r="B62" s="9" t="s">
        <v>167</v>
      </c>
      <c r="C62" s="10">
        <f>C63+C64+C65</f>
        <v>4590000</v>
      </c>
    </row>
    <row r="63" spans="1:3" ht="15">
      <c r="A63" s="13"/>
      <c r="B63" s="20" t="s">
        <v>47</v>
      </c>
      <c r="C63" s="11">
        <v>2323000</v>
      </c>
    </row>
    <row r="64" spans="1:3" ht="15">
      <c r="A64" s="13"/>
      <c r="B64" s="20" t="s">
        <v>48</v>
      </c>
      <c r="C64" s="11">
        <v>1049000</v>
      </c>
    </row>
    <row r="65" spans="1:3" ht="15">
      <c r="A65" s="13"/>
      <c r="B65" s="20" t="s">
        <v>49</v>
      </c>
      <c r="C65" s="11">
        <v>1218000</v>
      </c>
    </row>
    <row r="66" spans="1:3" ht="25.5">
      <c r="A66" s="15" t="s">
        <v>50</v>
      </c>
      <c r="B66" s="16" t="s">
        <v>51</v>
      </c>
      <c r="C66" s="10">
        <f>SUM(C67:C101)</f>
        <v>140655668</v>
      </c>
    </row>
    <row r="67" spans="1:3" ht="55.5" customHeight="1">
      <c r="A67" s="13" t="s">
        <v>210</v>
      </c>
      <c r="B67" s="9" t="s">
        <v>79</v>
      </c>
      <c r="C67" s="11">
        <v>3110325</v>
      </c>
    </row>
    <row r="68" spans="1:3" ht="24.75" customHeight="1">
      <c r="A68" s="13" t="s">
        <v>211</v>
      </c>
      <c r="B68" s="28" t="s">
        <v>212</v>
      </c>
      <c r="C68" s="11">
        <v>3824438</v>
      </c>
    </row>
    <row r="69" spans="1:3" ht="26.25" customHeight="1">
      <c r="A69" s="13" t="s">
        <v>81</v>
      </c>
      <c r="B69" s="22" t="s">
        <v>182</v>
      </c>
      <c r="C69" s="23">
        <v>20000</v>
      </c>
    </row>
    <row r="70" spans="1:3" ht="26.25" customHeight="1">
      <c r="A70" s="13" t="s">
        <v>81</v>
      </c>
      <c r="B70" s="22" t="s">
        <v>183</v>
      </c>
      <c r="C70" s="23">
        <v>50000</v>
      </c>
    </row>
    <row r="71" spans="1:3" ht="26.25" customHeight="1">
      <c r="A71" s="13" t="s">
        <v>81</v>
      </c>
      <c r="B71" s="22" t="s">
        <v>218</v>
      </c>
      <c r="C71" s="23">
        <v>300000</v>
      </c>
    </row>
    <row r="72" spans="1:3" ht="44.25" customHeight="1">
      <c r="A72" s="13" t="s">
        <v>81</v>
      </c>
      <c r="B72" s="22" t="s">
        <v>184</v>
      </c>
      <c r="C72" s="23">
        <v>170000</v>
      </c>
    </row>
    <row r="73" spans="1:3" ht="42" customHeight="1">
      <c r="A73" s="13" t="s">
        <v>81</v>
      </c>
      <c r="B73" s="9" t="s">
        <v>192</v>
      </c>
      <c r="C73" s="11">
        <v>3143136</v>
      </c>
    </row>
    <row r="74" spans="1:3" ht="42" customHeight="1">
      <c r="A74" s="13" t="s">
        <v>213</v>
      </c>
      <c r="B74" s="9" t="s">
        <v>214</v>
      </c>
      <c r="C74" s="11">
        <v>350000</v>
      </c>
    </row>
    <row r="75" spans="1:3" ht="15">
      <c r="A75" s="13" t="s">
        <v>194</v>
      </c>
      <c r="B75" s="9" t="s">
        <v>80</v>
      </c>
      <c r="C75" s="11">
        <v>32361727</v>
      </c>
    </row>
    <row r="76" spans="1:3" ht="63.75">
      <c r="A76" s="13" t="s">
        <v>81</v>
      </c>
      <c r="B76" s="9" t="s">
        <v>208</v>
      </c>
      <c r="C76" s="11">
        <v>110000</v>
      </c>
    </row>
    <row r="77" spans="1:3" ht="63.75">
      <c r="A77" s="13" t="s">
        <v>81</v>
      </c>
      <c r="B77" s="9" t="s">
        <v>209</v>
      </c>
      <c r="C77" s="11">
        <v>125000</v>
      </c>
    </row>
    <row r="78" spans="1:3" ht="38.25">
      <c r="A78" s="13" t="s">
        <v>156</v>
      </c>
      <c r="B78" s="9" t="s">
        <v>168</v>
      </c>
      <c r="C78" s="11">
        <v>127250</v>
      </c>
    </row>
    <row r="79" spans="1:3" ht="25.5">
      <c r="A79" s="13" t="s">
        <v>81</v>
      </c>
      <c r="B79" s="9" t="s">
        <v>82</v>
      </c>
      <c r="C79" s="11">
        <v>50000</v>
      </c>
    </row>
    <row r="80" spans="1:3" ht="25.5">
      <c r="A80" s="13" t="s">
        <v>98</v>
      </c>
      <c r="B80" s="9" t="s">
        <v>84</v>
      </c>
      <c r="C80" s="11">
        <v>96000</v>
      </c>
    </row>
    <row r="81" spans="1:3" ht="38.25">
      <c r="A81" s="13" t="s">
        <v>83</v>
      </c>
      <c r="B81" s="9" t="s">
        <v>85</v>
      </c>
      <c r="C81" s="11">
        <v>237000</v>
      </c>
    </row>
    <row r="82" spans="1:3" ht="51">
      <c r="A82" s="13" t="s">
        <v>83</v>
      </c>
      <c r="B82" s="9" t="s">
        <v>86</v>
      </c>
      <c r="C82" s="11">
        <v>305000</v>
      </c>
    </row>
    <row r="83" spans="1:3" ht="51">
      <c r="A83" s="13" t="s">
        <v>81</v>
      </c>
      <c r="B83" s="9" t="s">
        <v>87</v>
      </c>
      <c r="C83" s="11">
        <v>236000</v>
      </c>
    </row>
    <row r="84" spans="1:3" ht="38.25">
      <c r="A84" s="13" t="s">
        <v>180</v>
      </c>
      <c r="B84" s="9" t="s">
        <v>169</v>
      </c>
      <c r="C84" s="11">
        <v>52140000</v>
      </c>
    </row>
    <row r="85" spans="1:3" ht="15">
      <c r="A85" s="13" t="s">
        <v>83</v>
      </c>
      <c r="B85" s="9" t="s">
        <v>170</v>
      </c>
      <c r="C85" s="11">
        <v>4383000</v>
      </c>
    </row>
    <row r="86" spans="1:3" ht="25.5">
      <c r="A86" s="13" t="s">
        <v>83</v>
      </c>
      <c r="B86" s="9" t="s">
        <v>148</v>
      </c>
      <c r="C86" s="24"/>
    </row>
    <row r="87" spans="1:3" ht="25.5">
      <c r="A87" s="13" t="s">
        <v>83</v>
      </c>
      <c r="B87" s="9" t="s">
        <v>155</v>
      </c>
      <c r="C87" s="11">
        <v>1768000</v>
      </c>
    </row>
    <row r="88" spans="1:3" ht="30" customHeight="1">
      <c r="A88" s="13" t="s">
        <v>83</v>
      </c>
      <c r="B88" s="9" t="s">
        <v>88</v>
      </c>
      <c r="C88" s="11">
        <v>122000</v>
      </c>
    </row>
    <row r="89" spans="1:3" ht="55.5" customHeight="1">
      <c r="A89" s="13" t="s">
        <v>188</v>
      </c>
      <c r="B89" s="9" t="s">
        <v>187</v>
      </c>
      <c r="C89" s="11">
        <v>1500000</v>
      </c>
    </row>
    <row r="90" spans="1:3" ht="55.5" customHeight="1">
      <c r="A90" s="13" t="s">
        <v>81</v>
      </c>
      <c r="B90" s="9" t="s">
        <v>219</v>
      </c>
      <c r="C90" s="11">
        <v>1900000</v>
      </c>
    </row>
    <row r="91" spans="1:3" ht="55.5" customHeight="1">
      <c r="A91" s="13" t="s">
        <v>81</v>
      </c>
      <c r="B91" s="9" t="s">
        <v>220</v>
      </c>
      <c r="C91" s="11">
        <v>47700</v>
      </c>
    </row>
    <row r="92" spans="1:3" ht="32.25" customHeight="1">
      <c r="A92" s="13" t="s">
        <v>200</v>
      </c>
      <c r="B92" s="9" t="s">
        <v>199</v>
      </c>
      <c r="C92" s="11">
        <v>300000</v>
      </c>
    </row>
    <row r="93" spans="1:3" ht="57" customHeight="1">
      <c r="A93" s="13" t="s">
        <v>89</v>
      </c>
      <c r="B93" s="9" t="s">
        <v>90</v>
      </c>
      <c r="C93" s="11">
        <v>8960000</v>
      </c>
    </row>
    <row r="94" spans="1:3" ht="15" hidden="1">
      <c r="A94" s="13"/>
      <c r="B94" s="9"/>
      <c r="C94" s="24"/>
    </row>
    <row r="95" spans="1:3" ht="32.25" customHeight="1">
      <c r="A95" s="13" t="s">
        <v>89</v>
      </c>
      <c r="B95" s="9" t="s">
        <v>191</v>
      </c>
      <c r="C95" s="11">
        <v>796000</v>
      </c>
    </row>
    <row r="96" spans="1:3" ht="48" customHeight="1">
      <c r="A96" s="13" t="s">
        <v>216</v>
      </c>
      <c r="B96" s="9" t="s">
        <v>217</v>
      </c>
      <c r="C96" s="11">
        <v>13036660</v>
      </c>
    </row>
    <row r="97" spans="1:3" ht="51">
      <c r="A97" s="13" t="s">
        <v>176</v>
      </c>
      <c r="B97" s="9" t="s">
        <v>91</v>
      </c>
      <c r="C97" s="11">
        <v>1989000</v>
      </c>
    </row>
    <row r="98" spans="1:3" ht="30" customHeight="1">
      <c r="A98" s="13" t="s">
        <v>81</v>
      </c>
      <c r="B98" s="9" t="s">
        <v>157</v>
      </c>
      <c r="C98" s="11">
        <v>59450</v>
      </c>
    </row>
    <row r="99" spans="1:3" ht="30" customHeight="1">
      <c r="A99" s="13" t="s">
        <v>156</v>
      </c>
      <c r="B99" s="9" t="s">
        <v>185</v>
      </c>
      <c r="C99" s="11">
        <v>1501600</v>
      </c>
    </row>
    <row r="100" spans="1:3" ht="53.25" customHeight="1">
      <c r="A100" s="13" t="s">
        <v>204</v>
      </c>
      <c r="B100" s="9" t="s">
        <v>203</v>
      </c>
      <c r="C100" s="11">
        <v>1536382</v>
      </c>
    </row>
    <row r="101" spans="1:3" ht="43.5" customHeight="1">
      <c r="A101" s="13" t="s">
        <v>202</v>
      </c>
      <c r="B101" s="9" t="s">
        <v>201</v>
      </c>
      <c r="C101" s="11">
        <v>6000000</v>
      </c>
    </row>
    <row r="102" spans="1:3" ht="25.5">
      <c r="A102" s="15" t="s">
        <v>52</v>
      </c>
      <c r="B102" s="16" t="s">
        <v>53</v>
      </c>
      <c r="C102" s="10">
        <f>SUM(C103:C133)</f>
        <v>177434394.88</v>
      </c>
    </row>
    <row r="103" spans="1:3" ht="25.5">
      <c r="A103" s="13" t="s">
        <v>92</v>
      </c>
      <c r="B103" s="9" t="s">
        <v>93</v>
      </c>
      <c r="C103" s="11">
        <v>114000</v>
      </c>
    </row>
    <row r="104" spans="1:3" ht="25.5">
      <c r="A104" s="13" t="s">
        <v>94</v>
      </c>
      <c r="B104" s="9" t="s">
        <v>95</v>
      </c>
      <c r="C104" s="11">
        <v>828000</v>
      </c>
    </row>
    <row r="105" spans="1:3" ht="54" customHeight="1">
      <c r="A105" s="13" t="s">
        <v>97</v>
      </c>
      <c r="B105" s="9" t="s">
        <v>96</v>
      </c>
      <c r="C105" s="11">
        <v>1643000</v>
      </c>
    </row>
    <row r="106" spans="1:3" ht="38.25" customHeight="1">
      <c r="A106" s="13" t="s">
        <v>99</v>
      </c>
      <c r="B106" s="9" t="s">
        <v>129</v>
      </c>
      <c r="C106" s="11">
        <v>104700.88</v>
      </c>
    </row>
    <row r="107" spans="1:3" ht="36.75" customHeight="1">
      <c r="A107" s="13" t="s">
        <v>189</v>
      </c>
      <c r="B107" s="9" t="s">
        <v>190</v>
      </c>
      <c r="C107" s="11">
        <v>745000</v>
      </c>
    </row>
    <row r="108" spans="1:3" ht="51">
      <c r="A108" s="13" t="s">
        <v>100</v>
      </c>
      <c r="B108" s="9" t="s">
        <v>101</v>
      </c>
      <c r="C108" s="11">
        <v>128000</v>
      </c>
    </row>
    <row r="109" spans="1:3" ht="38.25">
      <c r="A109" s="13" t="s">
        <v>102</v>
      </c>
      <c r="B109" s="9" t="s">
        <v>103</v>
      </c>
      <c r="C109" s="11">
        <v>1639000</v>
      </c>
    </row>
    <row r="110" spans="1:3" ht="25.5">
      <c r="A110" s="13" t="s">
        <v>104</v>
      </c>
      <c r="B110" s="9" t="s">
        <v>105</v>
      </c>
      <c r="C110" s="11">
        <v>8822000</v>
      </c>
    </row>
    <row r="111" spans="1:3" ht="25.5">
      <c r="A111" s="13" t="s">
        <v>106</v>
      </c>
      <c r="B111" s="9" t="s">
        <v>107</v>
      </c>
      <c r="C111" s="11">
        <v>4389000</v>
      </c>
    </row>
    <row r="112" spans="1:3" ht="25.5">
      <c r="A112" s="13" t="s">
        <v>108</v>
      </c>
      <c r="B112" s="9" t="s">
        <v>109</v>
      </c>
      <c r="C112" s="11">
        <v>5447000</v>
      </c>
    </row>
    <row r="113" spans="1:3" ht="25.5">
      <c r="A113" s="13" t="s">
        <v>108</v>
      </c>
      <c r="B113" s="9" t="s">
        <v>110</v>
      </c>
      <c r="C113" s="11">
        <v>4112000</v>
      </c>
    </row>
    <row r="114" spans="1:3" ht="25.5">
      <c r="A114" s="13" t="s">
        <v>108</v>
      </c>
      <c r="B114" s="9" t="s">
        <v>111</v>
      </c>
      <c r="C114" s="11">
        <v>121000</v>
      </c>
    </row>
    <row r="115" spans="1:3" ht="38.25">
      <c r="A115" s="13" t="s">
        <v>186</v>
      </c>
      <c r="B115" s="9" t="s">
        <v>173</v>
      </c>
      <c r="C115" s="11">
        <v>1571000</v>
      </c>
    </row>
    <row r="116" spans="1:3" ht="25.5">
      <c r="A116" s="13" t="s">
        <v>112</v>
      </c>
      <c r="B116" s="9" t="s">
        <v>113</v>
      </c>
      <c r="C116" s="11">
        <v>575000</v>
      </c>
    </row>
    <row r="117" spans="1:3" ht="25.5">
      <c r="A117" s="13" t="s">
        <v>114</v>
      </c>
      <c r="B117" s="9" t="s">
        <v>115</v>
      </c>
      <c r="C117" s="11">
        <v>7161284</v>
      </c>
    </row>
    <row r="118" spans="1:3" ht="38.25">
      <c r="A118" s="13" t="s">
        <v>108</v>
      </c>
      <c r="B118" s="9" t="s">
        <v>116</v>
      </c>
      <c r="C118" s="11">
        <v>11964000</v>
      </c>
    </row>
    <row r="119" spans="1:3" ht="38.25">
      <c r="A119" s="13" t="s">
        <v>108</v>
      </c>
      <c r="B119" s="9" t="s">
        <v>117</v>
      </c>
      <c r="C119" s="11">
        <v>1200</v>
      </c>
    </row>
    <row r="120" spans="1:3" ht="51">
      <c r="A120" s="13" t="s">
        <v>108</v>
      </c>
      <c r="B120" s="9" t="s">
        <v>171</v>
      </c>
      <c r="C120" s="11">
        <v>32015664</v>
      </c>
    </row>
    <row r="121" spans="1:3" ht="15">
      <c r="A121" s="13" t="s">
        <v>108</v>
      </c>
      <c r="B121" s="9" t="s">
        <v>118</v>
      </c>
      <c r="C121" s="11">
        <v>7621000</v>
      </c>
    </row>
    <row r="122" spans="1:3" ht="15">
      <c r="A122" s="13" t="s">
        <v>112</v>
      </c>
      <c r="B122" s="9" t="s">
        <v>119</v>
      </c>
      <c r="C122" s="11">
        <v>331179</v>
      </c>
    </row>
    <row r="123" spans="1:3" ht="38.25">
      <c r="A123" s="13" t="s">
        <v>112</v>
      </c>
      <c r="B123" s="9" t="s">
        <v>120</v>
      </c>
      <c r="C123" s="11">
        <v>47000</v>
      </c>
    </row>
    <row r="124" spans="1:3" ht="25.5">
      <c r="A124" s="13" t="s">
        <v>112</v>
      </c>
      <c r="B124" s="9" t="s">
        <v>121</v>
      </c>
      <c r="C124" s="11">
        <v>75767000</v>
      </c>
    </row>
    <row r="125" spans="1:3" ht="25.5">
      <c r="A125" s="13" t="s">
        <v>112</v>
      </c>
      <c r="B125" s="9" t="s">
        <v>122</v>
      </c>
      <c r="C125" s="11">
        <v>4092000</v>
      </c>
    </row>
    <row r="126" spans="1:3" ht="25.5">
      <c r="A126" s="13" t="s">
        <v>123</v>
      </c>
      <c r="B126" s="9" t="s">
        <v>124</v>
      </c>
      <c r="C126" s="11">
        <v>366000</v>
      </c>
    </row>
    <row r="127" spans="1:3" ht="25.5">
      <c r="A127" s="13" t="s">
        <v>108</v>
      </c>
      <c r="B127" s="9" t="s">
        <v>125</v>
      </c>
      <c r="C127" s="11">
        <v>4597000</v>
      </c>
    </row>
    <row r="128" spans="1:3" ht="15">
      <c r="A128" s="13" t="s">
        <v>112</v>
      </c>
      <c r="B128" s="9" t="s">
        <v>130</v>
      </c>
      <c r="C128" s="11">
        <v>389494</v>
      </c>
    </row>
    <row r="129" spans="1:3" ht="25.5">
      <c r="A129" s="13" t="s">
        <v>112</v>
      </c>
      <c r="B129" s="9" t="s">
        <v>126</v>
      </c>
      <c r="C129" s="11">
        <v>21200</v>
      </c>
    </row>
    <row r="130" spans="1:3" ht="17.25" customHeight="1">
      <c r="A130" s="13" t="s">
        <v>108</v>
      </c>
      <c r="B130" s="9" t="s">
        <v>127</v>
      </c>
      <c r="C130" s="11">
        <v>1448000</v>
      </c>
    </row>
    <row r="131" spans="1:3" ht="25.5">
      <c r="A131" s="13" t="s">
        <v>123</v>
      </c>
      <c r="B131" s="9" t="s">
        <v>128</v>
      </c>
      <c r="C131" s="11">
        <f>8100+12701</f>
        <v>20801</v>
      </c>
    </row>
    <row r="132" spans="1:3" ht="76.5">
      <c r="A132" s="13" t="s">
        <v>108</v>
      </c>
      <c r="B132" s="9" t="s">
        <v>172</v>
      </c>
      <c r="C132" s="11">
        <v>131470</v>
      </c>
    </row>
    <row r="133" spans="1:3" ht="51">
      <c r="A133" s="13" t="s">
        <v>163</v>
      </c>
      <c r="B133" s="9" t="s">
        <v>215</v>
      </c>
      <c r="C133" s="11">
        <v>1221402</v>
      </c>
    </row>
    <row r="134" spans="1:3" ht="15.75">
      <c r="A134" s="15" t="s">
        <v>54</v>
      </c>
      <c r="B134" s="25" t="s">
        <v>55</v>
      </c>
      <c r="C134" s="10">
        <f>SUM(C135:C142)</f>
        <v>17474726.619999997</v>
      </c>
    </row>
    <row r="135" spans="1:3" ht="25.5">
      <c r="A135" s="13" t="s">
        <v>75</v>
      </c>
      <c r="B135" s="9" t="s">
        <v>74</v>
      </c>
      <c r="C135" s="11">
        <v>24000</v>
      </c>
    </row>
    <row r="136" spans="1:3" ht="51">
      <c r="A136" s="13" t="s">
        <v>197</v>
      </c>
      <c r="B136" s="9" t="s">
        <v>198</v>
      </c>
      <c r="C136" s="11">
        <f>546321+250004</f>
        <v>796325</v>
      </c>
    </row>
    <row r="137" spans="1:3" ht="56.25" customHeight="1">
      <c r="A137" s="13" t="s">
        <v>178</v>
      </c>
      <c r="B137" s="9" t="s">
        <v>179</v>
      </c>
      <c r="C137" s="11">
        <v>14656875.62</v>
      </c>
    </row>
    <row r="138" spans="1:3" ht="38.25" customHeight="1">
      <c r="A138" s="13" t="s">
        <v>76</v>
      </c>
      <c r="B138" s="9" t="s">
        <v>207</v>
      </c>
      <c r="C138" s="11">
        <v>359614</v>
      </c>
    </row>
    <row r="139" spans="1:3" ht="66.75" customHeight="1">
      <c r="A139" s="13" t="s">
        <v>206</v>
      </c>
      <c r="B139" s="9" t="s">
        <v>205</v>
      </c>
      <c r="C139" s="11">
        <v>177912</v>
      </c>
    </row>
    <row r="140" spans="1:3" ht="47.25" customHeight="1">
      <c r="A140" s="13" t="s">
        <v>77</v>
      </c>
      <c r="B140" s="9" t="s">
        <v>174</v>
      </c>
      <c r="C140" s="11">
        <v>160000</v>
      </c>
    </row>
    <row r="141" spans="1:3" ht="38.25">
      <c r="A141" s="13" t="s">
        <v>76</v>
      </c>
      <c r="B141" s="9" t="s">
        <v>78</v>
      </c>
      <c r="C141" s="11">
        <v>500000</v>
      </c>
    </row>
    <row r="142" spans="1:3" ht="15">
      <c r="A142" s="13" t="s">
        <v>76</v>
      </c>
      <c r="B142" s="9" t="s">
        <v>175</v>
      </c>
      <c r="C142" s="11">
        <v>800000</v>
      </c>
    </row>
    <row r="143" spans="1:4" ht="15.75">
      <c r="A143" s="26"/>
      <c r="B143" s="25" t="s">
        <v>56</v>
      </c>
      <c r="C143" s="27">
        <f>SUM(C10+C53)</f>
        <v>479324789.5</v>
      </c>
      <c r="D143" s="6"/>
    </row>
    <row r="144" ht="12.75">
      <c r="A144" s="6"/>
    </row>
    <row r="145" ht="12.75">
      <c r="A145" s="6"/>
    </row>
    <row r="146" spans="1:3" ht="25.5" customHeight="1">
      <c r="A146" s="6"/>
      <c r="B146" s="29" t="s">
        <v>193</v>
      </c>
      <c r="C146" s="29"/>
    </row>
    <row r="147" ht="12.75">
      <c r="A147" s="6"/>
    </row>
    <row r="148" spans="1:2" ht="12.75">
      <c r="A148" s="6"/>
      <c r="B148" s="8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</sheetData>
  <sheetProtection/>
  <mergeCells count="9">
    <mergeCell ref="B146:C146"/>
    <mergeCell ref="B1:C1"/>
    <mergeCell ref="B2:C2"/>
    <mergeCell ref="B3:C3"/>
    <mergeCell ref="A4:C5"/>
    <mergeCell ref="B6:C6"/>
    <mergeCell ref="A7:A9"/>
    <mergeCell ref="B7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TENSOR</cp:lastModifiedBy>
  <cp:lastPrinted>2012-12-24T07:32:51Z</cp:lastPrinted>
  <dcterms:created xsi:type="dcterms:W3CDTF">2010-11-02T10:27:19Z</dcterms:created>
  <dcterms:modified xsi:type="dcterms:W3CDTF">2013-07-25T07:01:44Z</dcterms:modified>
  <cp:category/>
  <cp:version/>
  <cp:contentType/>
  <cp:contentStatus/>
</cp:coreProperties>
</file>