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05" windowWidth="14955" windowHeight="8445" activeTab="0"/>
  </bookViews>
  <sheets>
    <sheet name="Лист1" sheetId="1" r:id="rId1"/>
  </sheets>
  <definedNames/>
  <calcPr fullCalcOnLoad="1"/>
</workbook>
</file>

<file path=xl/sharedStrings.xml><?xml version="1.0" encoding="utf-8"?>
<sst xmlns="http://schemas.openxmlformats.org/spreadsheetml/2006/main" count="205" uniqueCount="181">
  <si>
    <t>Код бюджетной классификации</t>
  </si>
  <si>
    <t>Наименование дохода</t>
  </si>
  <si>
    <t>00010000000000000000</t>
  </si>
  <si>
    <t>00010100000000000000</t>
  </si>
  <si>
    <t>Налоги на прибыль, доходы</t>
  </si>
  <si>
    <t>18210102010010000110</t>
  </si>
  <si>
    <t>18210102040010000110</t>
  </si>
  <si>
    <t>00010500000000000000</t>
  </si>
  <si>
    <t>Налоги на совокупный доход</t>
  </si>
  <si>
    <t>Единый налог на вмененный доход для отдельных видов деятельности</t>
  </si>
  <si>
    <t>Единый сельскохозяйственный налог</t>
  </si>
  <si>
    <t>0010800000000000000</t>
  </si>
  <si>
    <t>18210803010010000110</t>
  </si>
  <si>
    <t>70410807150010000110</t>
  </si>
  <si>
    <t>Государственная пошлина за выдачу разрешения на установку рекламной конструкции</t>
  </si>
  <si>
    <t>00010900000000000000</t>
  </si>
  <si>
    <t>Задолженность и перерасчеты по отмененным налогам, сборам и иным обязательным платежам</t>
  </si>
  <si>
    <t>18210906010020000110</t>
  </si>
  <si>
    <t>Налог с продаж</t>
  </si>
  <si>
    <t>18210904010020000110</t>
  </si>
  <si>
    <t>Налоги на имущество предприятий</t>
  </si>
  <si>
    <t>00011100000000000000</t>
  </si>
  <si>
    <t>Доходы от использования имущества, находящегося в государственной и муниципального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</si>
  <si>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</si>
  <si>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70411105035050000120</t>
  </si>
  <si>
    <t>00011200000000000000</t>
  </si>
  <si>
    <t>Платежи при пользовании природными ресурсами</t>
  </si>
  <si>
    <t>00011400000000000000</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</si>
  <si>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</si>
  <si>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поселений</t>
  </si>
  <si>
    <t>00011600000000000000</t>
  </si>
  <si>
    <t>Штрафы, санкции, возмещение ущерба</t>
  </si>
  <si>
    <t>18211603030010000140</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</si>
  <si>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</si>
  <si>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Денежные взыскания (штрафы) за нарушение земельного законодательства </t>
  </si>
  <si>
    <t>Прочие поступления от денежных взысканий (штрафов) и иных сумм в возмещение ущерба, зачисляемые в бюджеты муниципальных районов</t>
  </si>
  <si>
    <t>00020000000000000000</t>
  </si>
  <si>
    <t>Безвозмездные поступления</t>
  </si>
  <si>
    <t>00020200000000000000</t>
  </si>
  <si>
    <t>Безвозмездные поступления от других бюджетов бюджетной системы  РФ</t>
  </si>
  <si>
    <t>00020201000000000000</t>
  </si>
  <si>
    <t>Дотации бюджетам субъектов Российской Федерации и муниципальных образований</t>
  </si>
  <si>
    <t>70520201001050000151</t>
  </si>
  <si>
    <t>Дотации бюджетам муниципальных районов на выравнивание бюджетной обеспеченности</t>
  </si>
  <si>
    <t>Дотации бюджетам поселений на выравнивание бюджетной обеспеченности</t>
  </si>
  <si>
    <t>Большесельское сельское поселение</t>
  </si>
  <si>
    <t>Благовещенское сельское поселение</t>
  </si>
  <si>
    <t>Вареговское сельское поселение</t>
  </si>
  <si>
    <t>00020202000000000000</t>
  </si>
  <si>
    <t>Субсидии бюджетам субъектов Российской Федерации и муниципальных образований (межбюджетные субсидии)</t>
  </si>
  <si>
    <t>00020203000000000000</t>
  </si>
  <si>
    <t>Субвенции бюджетам субъектов Российской Федерации и муниципальных образований</t>
  </si>
  <si>
    <t>00020204000000000000</t>
  </si>
  <si>
    <t>Иные межбюджетные трансферты</t>
  </si>
  <si>
    <t>Итого доходов</t>
  </si>
  <si>
    <t>Налоговые и неналоговые доходы</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</si>
  <si>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</si>
  <si>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</si>
  <si>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</si>
  <si>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</si>
  <si>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т.ч. казенных), в части реализации основных средств по указанному имуществу</t>
  </si>
  <si>
    <t>19211690050050000140</t>
  </si>
  <si>
    <t>70411690050050000140</t>
  </si>
  <si>
    <t>94011690050050000140</t>
  </si>
  <si>
    <t>32111625060010000140</t>
  </si>
  <si>
    <t>18210503010010000110</t>
  </si>
  <si>
    <t>04811625050010000140</t>
  </si>
  <si>
    <t>Денежный взыскания (штрафы) за нарушение законодательства в области охраны окружающей среды</t>
  </si>
  <si>
    <t>18210502010020000110</t>
  </si>
  <si>
    <t>70420202999050000151</t>
  </si>
  <si>
    <t>71820202999050000151</t>
  </si>
  <si>
    <t>70520203015050000151</t>
  </si>
  <si>
    <t>Субвенция на осуществление первичного воинского учета на территориях, где отсутствуют военные комиссариаты</t>
  </si>
  <si>
    <t>70420203003050000151</t>
  </si>
  <si>
    <t>71020202999050000151</t>
  </si>
  <si>
    <t>71820203020050000151</t>
  </si>
  <si>
    <t>71020203053050000151</t>
  </si>
  <si>
    <t>71020203004050000151</t>
  </si>
  <si>
    <t>71020203001050000151</t>
  </si>
  <si>
    <t>71020203022050000151</t>
  </si>
  <si>
    <t>Субвенция на предоставление гражданам субсидий на оплату жилого помещения и коммунальных услуг</t>
  </si>
  <si>
    <t>71020203024050000151</t>
  </si>
  <si>
    <t>71820203024050000151</t>
  </si>
  <si>
    <t>71820203027050000151</t>
  </si>
  <si>
    <t>Субвенция на содержание ребенка в семье опекуна и приемной семье, а также вознаграждение, причитающееся приемному родителю</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</si>
  <si>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</si>
  <si>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70420203024050000151</t>
  </si>
  <si>
    <t>18210907033050000110</t>
  </si>
  <si>
    <t>70411105013100000120</t>
  </si>
  <si>
    <t>04811201020010000120</t>
  </si>
  <si>
    <t>04811201040010000120</t>
  </si>
  <si>
    <t>Плата за выбросы загрязняющих веществ в атмосферный воздух передвижными объектами</t>
  </si>
  <si>
    <t>04811201030010000120</t>
  </si>
  <si>
    <t>Плата за выбросы загрязняющих веществ в водные объекты</t>
  </si>
  <si>
    <t>Плата за размещение отходов производства и потребления</t>
  </si>
  <si>
    <t>70411402053050000410</t>
  </si>
  <si>
    <t>70520201003050000151</t>
  </si>
  <si>
    <t>70411406013100000430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</si>
  <si>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</si>
  <si>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</si>
  <si>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</si>
  <si>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</si>
  <si>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18811690050050000140</t>
  </si>
  <si>
    <t>18210102030010000110</t>
  </si>
  <si>
    <t>32211621050050000140</t>
  </si>
  <si>
    <t>70520201001100000151</t>
  </si>
  <si>
    <t xml:space="preserve">к Решению Собрания Представителей </t>
  </si>
  <si>
    <t>70420202041050000151</t>
  </si>
  <si>
    <t>70411406025050000430</t>
  </si>
  <si>
    <t>Доходы от продажи земельных участков, находящиеся в собственности муниципальных районов( за исключением земельных участков муниципальных бюджетных и  автономных учреждений)</t>
  </si>
  <si>
    <t>04811201010010000120</t>
  </si>
  <si>
    <t>Плата за выбросы загрязняющих веществ в атмосферный воздух стационарными объектами</t>
  </si>
  <si>
    <t>Дотации бюджетам муниципальных районов на поддержку мер по обеспечению сбалансированности бюджетов</t>
  </si>
  <si>
    <t>00010300000000000000</t>
  </si>
  <si>
    <t>Налоги на товары (работы, услуги), реализуемые на территории Российской Федерации</t>
  </si>
  <si>
    <t>70420202078050000151</t>
  </si>
  <si>
    <t xml:space="preserve">Субвенции бюджетам муниципальных районов на оздоровление детей (Субвенция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 за счет средств областного бюджета) </t>
  </si>
  <si>
    <t>Субвенции бюджетам муниципальных районов на выполнение передаваемых полномочий субъектов Российской Федерации      (Субвенция на оказание социальной помощи отдельным категориям граждан)</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</si>
  <si>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местного самоуправления в сфере социальной защиты населения)</t>
  </si>
  <si>
    <t>Субвенции бюджетам муниципальных районов на выполнение передаваемых полномочий субъектов Российской Федерации      (Субвенция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</si>
  <si>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 xml:space="preserve">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 (за счет средств федерального бюджета) </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</si>
  <si>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</si>
  <si>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</si>
  <si>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70520204014050000151</t>
  </si>
  <si>
    <t>71020203090050000151</t>
  </si>
  <si>
    <t>71020203122050000151</t>
  </si>
  <si>
    <t>10010302230010000110</t>
  </si>
  <si>
    <t>10010302240010000110</t>
  </si>
  <si>
    <t>10010302250010000110</t>
  </si>
  <si>
    <t>10010302260010000110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</si>
  <si>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</si>
  <si>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</si>
  <si>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</si>
  <si>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</si>
  <si>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муниципальных районов на государственную регистрацию актов гражданского состояния</t>
  </si>
  <si>
    <t>Прочие субсидии бюджетам муниципальных районов                                     (Субсидия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</si>
  <si>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Субвенция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</si>
  <si>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94011625030010000140</t>
  </si>
  <si>
    <t>Денежные взыскания (штрафы) за нарушение законодательства Российской Федерации об охране и использовании животного мира</t>
  </si>
  <si>
    <t>Глава  муниципального района:                                                     В.А. Лубенин</t>
  </si>
  <si>
    <t>04811625010010000140</t>
  </si>
  <si>
    <t>94911690050050000140</t>
  </si>
  <si>
    <t>Денежные взыскания (штрафы) за нарушение законодательства Российской Федерации  о недрах</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</si>
  <si>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ежемесячной денежной выплаты ветеранам труда и труженикам тыла, реабилитированным лицам)</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</si>
  <si>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ежемесячного пособия на ребенка)</t>
  </si>
  <si>
    <t>Субсидии бюджетам муниципальных районов на  бюджетные инвестиции для модернизации объектов коммунальной инфраструктуры  (Субсидия на реализацию мероприятий на строительство и реконструкцию объектов водоснабжения и водоотведения за счет средств областного бюджета)</t>
  </si>
  <si>
    <t>Субсидии бюджетам муниципальных районов на  бюджетные инвестиции для модернизации объектов коммунальной инфраструктуры (Субсидия на реализацию мероприятий по строительству и реконструкции объектов теплоснабжения и газификации )</t>
  </si>
  <si>
    <t>Прочие субсидии бюджетам муниципальных районов (Субсидия на оказание (выполнение) муниципальными учреждениями услуг (работ) в сфере молодежной политики)</t>
  </si>
  <si>
    <t>Прочие субсидии бюджетам муниципальных районов (Субсидия на реализацию мероприятий патриотического воспитания молодежи Ярославской области)</t>
  </si>
  <si>
    <t>Прочие субсидии бюджетам муниципальных районов (Субсидия на укрепление института семьи, повышение качества жизни семей с несовершеннолетними детьми)</t>
  </si>
  <si>
    <t>Субсидия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(Субсидия на финансирование дорожного хозяйства)</t>
  </si>
  <si>
    <t>Субвенция на оплату жилищно-коммунальных услуг отдельным категориям граждан за счет средств федерального бюджета</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</si>
  <si>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t>
  </si>
  <si>
    <t>Субвенции бюджетам муниципальных районов на выполнение передаваемых полномочий субъектов Российской Федерации (Субвенция на обеспечение профилактики безнадзорности, правонарушений несовершеннолетних и защиты их прав)</t>
  </si>
  <si>
    <t>Субвенции бюджетам муниципальных районов на выполнение передаваемых полномочий субъектов Российской Федерации (Субвенция на реализацию отдельных полномочий в сфере законодательства об административных правонарушениях)</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</si>
  <si>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</si>
  <si>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</si>
  <si>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Субвенции бюджетам муниципальных районов на выполнение передаваемых полномочий субъектов Российской Федерации (Субвенция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</si>
  <si>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Субвенции бюджетам муниципальных районов на выполнение передаваемых полномочий субъектов Российской Федерации (Субвенция на денежные выплаты)</t>
  </si>
  <si>
    <t>Субвенции бюджетам муниципальных районов на выполнение передаваемых полномочий субъектов Российской Федерации (Субвенция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</si>
  <si>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выполнение передаваемых полномочий субъектов Российской Федерации (Субвенция на государственную поддержку опеки и попечительства)</t>
  </si>
  <si>
    <t>Субвенции бюджетам муниципальных районов на выполнение передаваемых полномочий субъектов Российской Федерации (Субвенция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</si>
  <si>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 xml:space="preserve"> Субвенции бюджетам муниципальных районов на выполнение передаваемых полномочий субъектов Российской Федерации (Субвенция на организацию образовательного процесса в общеобразовательных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</si>
  <si>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(Субвенция на организацию питания обучающихся муниципальных 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</si>
  <si>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(Субвенция на организацию образовательного процесса в дошкольных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</si>
  <si>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опеки и попечительства)</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</si>
  <si>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детей из многодетных семей, обучающихся в общеобразовательных учреждениях)</t>
  </si>
  <si>
    <t>70420204025050000151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</si>
  <si>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</si>
  <si>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71020203123050000151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</si>
  <si>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(Субвенция на социальную поддержку граждан, подвергшихся воздействию радиации, за счет средств федерального бюджета)</t>
  </si>
  <si>
    <t xml:space="preserve">Налог на доходы физических лиц с доходов, полученных физическими лицами в соответствии со ст. 228 Налогового кодекса Российской Федерации </t>
  </si>
  <si>
    <t>2017 год    (руб.)</t>
  </si>
  <si>
    <t>2016 год        (руб.)</t>
  </si>
  <si>
    <t>Приложение 3</t>
  </si>
  <si>
    <t xml:space="preserve">Прогнозируемые доходы бюджета Большесельского муниципального района на плановый период 2016 и 2017 годов в соответствии с классификацией доходов бюджетов Российской Федерации </t>
  </si>
  <si>
    <t>Прочие субсидии бюджетам муниципальных районов  (Субсидия на оздоровление и отдых детей)</t>
  </si>
  <si>
    <t>70420203007050000151</t>
  </si>
  <si>
    <t>Субвенция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</si>
  <si>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</si>
  <si>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от 18.12.2014    № 93</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</si>
</sst>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5">
    <font>
      <sz val="10"/>
      <name val="Arial Cyr"/>
      <family val="0"/>
    </font>
    <font>
      <b/>
      <sz val="12"/>
      <name val="Times New Roman"/>
      <family val="1"/>
    </font>
    <font>
      <u val="single"/>
      <sz val="10"/>
      <color indexed="12"/>
      <name val="Arial Cyr"/>
      <family val="0"/>
    </font>
    <font>
      <u val="single"/>
      <sz val="10"/>
      <color indexed="36"/>
      <name val="Arial Cyr"/>
      <family val="0"/>
    </font>
    <font>
      <sz val="12"/>
      <name val="Times New Roman"/>
      <family val="1"/>
    </font>
    <font>
      <sz val="12"/>
      <name val="Arial Cyr"/>
      <family val="0"/>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b/>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4">
    <xf numFmtId="0" fontId="0" fillId="0" borderId="0" xfId="0" applyAlignment="1">
      <alignment/>
    </xf>
    <xf numFmtId="0" fontId="1" fillId="33" borderId="10" xfId="0" applyFont="1" applyFill="1" applyBorder="1" applyAlignment="1">
      <alignment vertical="top" wrapText="1"/>
    </xf>
    <xf numFmtId="0" fontId="5" fillId="0" borderId="0" xfId="0" applyFont="1" applyAlignment="1">
      <alignment wrapText="1"/>
    </xf>
    <xf numFmtId="0" fontId="4" fillId="0" borderId="0" xfId="0" applyFont="1" applyAlignment="1">
      <alignment wrapText="1"/>
    </xf>
    <xf numFmtId="0" fontId="4" fillId="0" borderId="0" xfId="0" applyFont="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49" fontId="1" fillId="0" borderId="10" xfId="0" applyNumberFormat="1" applyFont="1" applyBorder="1" applyAlignment="1">
      <alignment horizontal="center" vertical="top" wrapText="1"/>
    </xf>
    <xf numFmtId="0" fontId="1" fillId="0" borderId="10" xfId="0" applyFont="1" applyBorder="1" applyAlignment="1">
      <alignment vertical="top" wrapText="1"/>
    </xf>
    <xf numFmtId="49" fontId="4" fillId="33" borderId="10" xfId="0" applyNumberFormat="1" applyFont="1" applyFill="1" applyBorder="1" applyAlignment="1">
      <alignment horizontal="center" vertical="top" wrapText="1"/>
    </xf>
    <xf numFmtId="0" fontId="4" fillId="33" borderId="10" xfId="0" applyFont="1" applyFill="1" applyBorder="1" applyAlignment="1">
      <alignment vertical="top"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49" fontId="1" fillId="0" borderId="10" xfId="0" applyNumberFormat="1" applyFont="1" applyFill="1" applyBorder="1" applyAlignment="1">
      <alignment horizontal="center" vertical="top" wrapText="1"/>
    </xf>
    <xf numFmtId="0" fontId="1" fillId="0" borderId="10" xfId="0" applyFont="1" applyFill="1" applyBorder="1" applyAlignment="1">
      <alignment horizontal="left" vertical="top" wrapText="1"/>
    </xf>
    <xf numFmtId="0" fontId="1" fillId="33"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left" vertical="top" wrapText="1"/>
    </xf>
    <xf numFmtId="49" fontId="1" fillId="33" borderId="10" xfId="0" applyNumberFormat="1" applyFont="1" applyFill="1" applyBorder="1" applyAlignment="1">
      <alignment horizontal="center" vertical="top" wrapText="1"/>
    </xf>
    <xf numFmtId="0" fontId="4" fillId="33" borderId="10" xfId="0" applyFont="1" applyFill="1" applyBorder="1" applyAlignment="1">
      <alignment horizontal="center" wrapText="1"/>
    </xf>
    <xf numFmtId="0" fontId="4" fillId="33" borderId="10" xfId="0" applyFont="1" applyFill="1" applyBorder="1" applyAlignment="1">
      <alignment wrapText="1"/>
    </xf>
    <xf numFmtId="0" fontId="4" fillId="0" borderId="10" xfId="0" applyFont="1" applyBorder="1" applyAlignment="1">
      <alignment wrapText="1"/>
    </xf>
    <xf numFmtId="0" fontId="1" fillId="33" borderId="10" xfId="0" applyFont="1" applyFill="1" applyBorder="1" applyAlignment="1">
      <alignment horizontal="center" wrapText="1"/>
    </xf>
    <xf numFmtId="49" fontId="6" fillId="33" borderId="10" xfId="0" applyNumberFormat="1" applyFont="1" applyFill="1" applyBorder="1" applyAlignment="1">
      <alignment horizontal="center" vertical="top" wrapText="1"/>
    </xf>
    <xf numFmtId="0" fontId="6" fillId="33" borderId="10" xfId="0" applyFont="1" applyFill="1" applyBorder="1" applyAlignment="1">
      <alignment vertical="top" wrapText="1"/>
    </xf>
    <xf numFmtId="0" fontId="6" fillId="33" borderId="10" xfId="0" applyFont="1" applyFill="1" applyBorder="1" applyAlignment="1">
      <alignment horizontal="center" vertical="top" wrapText="1"/>
    </xf>
    <xf numFmtId="2" fontId="1" fillId="33" borderId="10"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top" wrapText="1"/>
    </xf>
    <xf numFmtId="49" fontId="4" fillId="33" borderId="12" xfId="0" applyNumberFormat="1" applyFont="1" applyFill="1" applyBorder="1" applyAlignment="1">
      <alignment horizontal="center" vertical="top" wrapText="1"/>
    </xf>
    <xf numFmtId="0" fontId="4" fillId="33" borderId="12" xfId="0" applyFont="1" applyFill="1" applyBorder="1" applyAlignment="1">
      <alignment vertical="top" wrapText="1"/>
    </xf>
    <xf numFmtId="0" fontId="4" fillId="33" borderId="12" xfId="0" applyNumberFormat="1" applyFont="1" applyFill="1" applyBorder="1" applyAlignment="1">
      <alignment horizontal="center" vertical="top" wrapText="1"/>
    </xf>
    <xf numFmtId="0" fontId="4" fillId="33" borderId="12" xfId="0" applyFont="1" applyFill="1" applyBorder="1" applyAlignment="1">
      <alignment horizontal="center" vertical="top" wrapText="1"/>
    </xf>
    <xf numFmtId="168" fontId="1" fillId="33" borderId="10" xfId="0" applyNumberFormat="1" applyFont="1" applyFill="1" applyBorder="1" applyAlignment="1">
      <alignment horizontal="center" vertical="top" wrapText="1"/>
    </xf>
    <xf numFmtId="3" fontId="4" fillId="33" borderId="10" xfId="0" applyNumberFormat="1" applyFont="1" applyFill="1" applyBorder="1" applyAlignment="1">
      <alignment horizontal="center" vertical="top" wrapText="1"/>
    </xf>
    <xf numFmtId="0" fontId="4" fillId="0" borderId="0" xfId="0" applyFont="1" applyAlignment="1">
      <alignment vertical="top" wrapText="1"/>
    </xf>
    <xf numFmtId="49" fontId="4" fillId="33" borderId="11" xfId="0" applyNumberFormat="1" applyFont="1" applyFill="1" applyBorder="1" applyAlignment="1">
      <alignment horizontal="center" vertical="top" wrapText="1"/>
    </xf>
    <xf numFmtId="0" fontId="4" fillId="33" borderId="11" xfId="0" applyFont="1" applyFill="1" applyBorder="1" applyAlignment="1">
      <alignment vertical="top" wrapText="1"/>
    </xf>
    <xf numFmtId="0" fontId="4" fillId="33" borderId="11" xfId="0" applyFont="1" applyFill="1" applyBorder="1" applyAlignment="1">
      <alignment horizontal="center" vertical="top" wrapText="1"/>
    </xf>
    <xf numFmtId="0" fontId="43" fillId="33" borderId="10" xfId="0" applyFont="1" applyFill="1" applyBorder="1" applyAlignment="1">
      <alignment horizontal="center" vertical="top" wrapText="1"/>
    </xf>
    <xf numFmtId="49" fontId="44" fillId="33" borderId="10" xfId="0" applyNumberFormat="1" applyFont="1" applyFill="1" applyBorder="1" applyAlignment="1">
      <alignment horizontal="center" vertical="top" wrapText="1"/>
    </xf>
    <xf numFmtId="49" fontId="5" fillId="0" borderId="0" xfId="0" applyNumberFormat="1" applyFont="1" applyAlignment="1">
      <alignment wrapText="1"/>
    </xf>
    <xf numFmtId="0" fontId="4" fillId="0" borderId="0" xfId="0" applyFont="1" applyAlignment="1">
      <alignment horizontal="right" wrapText="1"/>
    </xf>
    <xf numFmtId="0" fontId="5" fillId="0" borderId="0" xfId="0" applyFont="1" applyAlignment="1">
      <alignment wrapText="1"/>
    </xf>
    <xf numFmtId="0" fontId="4" fillId="0" borderId="0" xfId="0" applyFont="1" applyAlignment="1">
      <alignment horizontal="center" wrapText="1"/>
    </xf>
    <xf numFmtId="0" fontId="4" fillId="0" borderId="0" xfId="0" applyFont="1" applyBorder="1" applyAlignment="1">
      <alignment horizontal="right" wrapText="1"/>
    </xf>
    <xf numFmtId="0" fontId="5" fillId="0" borderId="0" xfId="0" applyFont="1" applyBorder="1" applyAlignment="1">
      <alignment wrapText="1"/>
    </xf>
    <xf numFmtId="0" fontId="1" fillId="0" borderId="10" xfId="0" applyFont="1" applyBorder="1" applyAlignment="1">
      <alignment horizontal="center" vertical="top" wrapText="1"/>
    </xf>
    <xf numFmtId="0" fontId="1" fillId="0" borderId="13" xfId="0" applyFont="1" applyBorder="1" applyAlignment="1">
      <alignment horizontal="center" vertical="top" wrapText="1"/>
    </xf>
    <xf numFmtId="0" fontId="1" fillId="0" borderId="0" xfId="0" applyFont="1" applyAlignment="1">
      <alignment horizontal="center" wrapText="1"/>
    </xf>
    <xf numFmtId="0" fontId="1" fillId="0" borderId="12" xfId="0" applyFont="1" applyBorder="1" applyAlignment="1">
      <alignment horizontal="center"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4" fillId="0" borderId="14" xfId="0" applyFont="1" applyBorder="1" applyAlignment="1">
      <alignment horizontal="center" vertical="top" wrapText="1"/>
    </xf>
    <xf numFmtId="0" fontId="4" fillId="0" borderId="11"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38"/>
  <sheetViews>
    <sheetView tabSelected="1" zoomScalePageLayoutView="0" workbookViewId="0" topLeftCell="A110">
      <selection activeCell="A4" sqref="A4:D5"/>
    </sheetView>
  </sheetViews>
  <sheetFormatPr defaultColWidth="9.00390625" defaultRowHeight="12.75"/>
  <cols>
    <col min="1" max="1" width="23.875" style="2" customWidth="1"/>
    <col min="2" max="2" width="63.625" style="2" customWidth="1"/>
    <col min="3" max="3" width="14.375" style="3" customWidth="1"/>
    <col min="4" max="4" width="13.875" style="4" customWidth="1"/>
    <col min="5" max="16384" width="9.125" style="2" customWidth="1"/>
  </cols>
  <sheetData>
    <row r="1" spans="2:4" ht="15.75">
      <c r="B1" s="41" t="s">
        <v>174</v>
      </c>
      <c r="C1" s="41"/>
      <c r="D1" s="42"/>
    </row>
    <row r="2" spans="2:4" ht="15.75">
      <c r="B2" s="41" t="s">
        <v>106</v>
      </c>
      <c r="C2" s="41"/>
      <c r="D2" s="42"/>
    </row>
    <row r="3" spans="2:4" ht="21" customHeight="1">
      <c r="B3" s="41" t="s">
        <v>180</v>
      </c>
      <c r="C3" s="41"/>
      <c r="D3" s="42"/>
    </row>
    <row r="4" spans="1:4" s="3" customFormat="1" ht="15.75">
      <c r="A4" s="48" t="s">
        <v>175</v>
      </c>
      <c r="B4" s="48"/>
      <c r="C4" s="48"/>
      <c r="D4" s="42"/>
    </row>
    <row r="5" spans="1:4" s="3" customFormat="1" ht="27" customHeight="1">
      <c r="A5" s="42"/>
      <c r="B5" s="42"/>
      <c r="C5" s="42"/>
      <c r="D5" s="42"/>
    </row>
    <row r="6" spans="2:4" s="3" customFormat="1" ht="13.5" customHeight="1">
      <c r="B6" s="44"/>
      <c r="C6" s="45"/>
      <c r="D6" s="4"/>
    </row>
    <row r="7" spans="1:4" ht="15">
      <c r="A7" s="46" t="s">
        <v>0</v>
      </c>
      <c r="B7" s="47" t="s">
        <v>1</v>
      </c>
      <c r="C7" s="49" t="s">
        <v>173</v>
      </c>
      <c r="D7" s="49" t="s">
        <v>172</v>
      </c>
    </row>
    <row r="8" spans="1:4" ht="15">
      <c r="A8" s="46"/>
      <c r="B8" s="47"/>
      <c r="C8" s="52"/>
      <c r="D8" s="50"/>
    </row>
    <row r="9" spans="1:4" ht="15">
      <c r="A9" s="46"/>
      <c r="B9" s="47"/>
      <c r="C9" s="53"/>
      <c r="D9" s="51"/>
    </row>
    <row r="10" spans="1:4" ht="18.75" customHeight="1">
      <c r="A10" s="7" t="s">
        <v>2</v>
      </c>
      <c r="B10" s="8" t="s">
        <v>55</v>
      </c>
      <c r="C10" s="6">
        <f>SUM(C11+C21+C24+C27+C31+C34+C39+C43+C16)</f>
        <v>28208000</v>
      </c>
      <c r="D10" s="6">
        <f>SUM(D11+D21+D24+D27+D31+D34+D39+D43+D16)</f>
        <v>29311000</v>
      </c>
    </row>
    <row r="11" spans="1:4" ht="16.5" customHeight="1">
      <c r="A11" s="7" t="s">
        <v>3</v>
      </c>
      <c r="B11" s="8" t="s">
        <v>4</v>
      </c>
      <c r="C11" s="5">
        <f>SUM(C12+C13+C15+C14)</f>
        <v>19281000</v>
      </c>
      <c r="D11" s="5">
        <f>SUM(D12+D13+D15+D14)</f>
        <v>20904000</v>
      </c>
    </row>
    <row r="12" spans="1:4" ht="78.75">
      <c r="A12" s="9" t="s">
        <v>5</v>
      </c>
      <c r="B12" s="10" t="s">
        <v>98</v>
      </c>
      <c r="C12" s="11">
        <v>19136000</v>
      </c>
      <c r="D12" s="12">
        <v>20744000</v>
      </c>
    </row>
    <row r="13" spans="1:4" ht="126">
      <c r="A13" s="9" t="s">
        <v>99</v>
      </c>
      <c r="B13" s="10" t="s">
        <v>100</v>
      </c>
      <c r="C13" s="11">
        <v>20000</v>
      </c>
      <c r="D13" s="12">
        <v>25000</v>
      </c>
    </row>
    <row r="14" spans="1:4" ht="47.25">
      <c r="A14" s="9" t="s">
        <v>103</v>
      </c>
      <c r="B14" s="10" t="s">
        <v>171</v>
      </c>
      <c r="C14" s="11">
        <v>40000</v>
      </c>
      <c r="D14" s="12">
        <v>45000</v>
      </c>
    </row>
    <row r="15" spans="1:4" ht="94.5">
      <c r="A15" s="9" t="s">
        <v>6</v>
      </c>
      <c r="B15" s="10" t="s">
        <v>179</v>
      </c>
      <c r="C15" s="11">
        <v>85000</v>
      </c>
      <c r="D15" s="12">
        <v>90000</v>
      </c>
    </row>
    <row r="16" spans="1:4" ht="31.5" customHeight="1">
      <c r="A16" s="13" t="s">
        <v>113</v>
      </c>
      <c r="B16" s="14" t="s">
        <v>114</v>
      </c>
      <c r="C16" s="15">
        <f>C17+C18+C19+C20</f>
        <v>3619000</v>
      </c>
      <c r="D16" s="15">
        <f>D17+D18+D19+D20</f>
        <v>2929000</v>
      </c>
    </row>
    <row r="17" spans="1:4" ht="78.75">
      <c r="A17" s="16" t="s">
        <v>126</v>
      </c>
      <c r="B17" s="17" t="s">
        <v>130</v>
      </c>
      <c r="C17" s="11">
        <v>1250000</v>
      </c>
      <c r="D17" s="12">
        <v>1100000</v>
      </c>
    </row>
    <row r="18" spans="1:4" ht="94.5">
      <c r="A18" s="16" t="s">
        <v>127</v>
      </c>
      <c r="B18" s="17" t="s">
        <v>131</v>
      </c>
      <c r="C18" s="11">
        <v>30000</v>
      </c>
      <c r="D18" s="12">
        <v>25000</v>
      </c>
    </row>
    <row r="19" spans="1:4" ht="78.75">
      <c r="A19" s="16" t="s">
        <v>128</v>
      </c>
      <c r="B19" s="17" t="s">
        <v>132</v>
      </c>
      <c r="C19" s="11">
        <v>2338000</v>
      </c>
      <c r="D19" s="12">
        <v>1803000</v>
      </c>
    </row>
    <row r="20" spans="1:4" ht="78.75">
      <c r="A20" s="16" t="s">
        <v>129</v>
      </c>
      <c r="B20" s="17" t="s">
        <v>133</v>
      </c>
      <c r="C20" s="11">
        <v>1000</v>
      </c>
      <c r="D20" s="12">
        <v>1000</v>
      </c>
    </row>
    <row r="21" spans="1:4" ht="18" customHeight="1">
      <c r="A21" s="18" t="s">
        <v>7</v>
      </c>
      <c r="B21" s="1" t="s">
        <v>8</v>
      </c>
      <c r="C21" s="15">
        <f>C22+C23</f>
        <v>2094000</v>
      </c>
      <c r="D21" s="15">
        <f>D22+D23</f>
        <v>2192000</v>
      </c>
    </row>
    <row r="22" spans="1:4" ht="31.5">
      <c r="A22" s="9" t="s">
        <v>68</v>
      </c>
      <c r="B22" s="10" t="s">
        <v>9</v>
      </c>
      <c r="C22" s="11">
        <v>2012000</v>
      </c>
      <c r="D22" s="12">
        <v>2108000</v>
      </c>
    </row>
    <row r="23" spans="1:4" ht="31.5">
      <c r="A23" s="9" t="s">
        <v>65</v>
      </c>
      <c r="B23" s="10" t="s">
        <v>10</v>
      </c>
      <c r="C23" s="11">
        <v>82000</v>
      </c>
      <c r="D23" s="12">
        <v>84000</v>
      </c>
    </row>
    <row r="24" spans="1:4" ht="15.75">
      <c r="A24" s="18" t="s">
        <v>11</v>
      </c>
      <c r="B24" s="1" t="s">
        <v>56</v>
      </c>
      <c r="C24" s="15">
        <f>SUM(C25+C26)</f>
        <v>819000</v>
      </c>
      <c r="D24" s="15">
        <f>SUM(D25+D26)</f>
        <v>871000</v>
      </c>
    </row>
    <row r="25" spans="1:4" ht="47.25">
      <c r="A25" s="9" t="s">
        <v>12</v>
      </c>
      <c r="B25" s="10" t="s">
        <v>57</v>
      </c>
      <c r="C25" s="11">
        <v>800000</v>
      </c>
      <c r="D25" s="12">
        <v>851000</v>
      </c>
    </row>
    <row r="26" spans="1:4" ht="31.5">
      <c r="A26" s="9" t="s">
        <v>13</v>
      </c>
      <c r="B26" s="10" t="s">
        <v>14</v>
      </c>
      <c r="C26" s="11">
        <v>19000</v>
      </c>
      <c r="D26" s="12">
        <v>20000</v>
      </c>
    </row>
    <row r="27" spans="1:4" ht="31.5">
      <c r="A27" s="18" t="s">
        <v>15</v>
      </c>
      <c r="B27" s="1" t="s">
        <v>16</v>
      </c>
      <c r="C27" s="15">
        <f>SUM(C28+C29+C30)</f>
        <v>5000</v>
      </c>
      <c r="D27" s="15">
        <f>SUM(D28+D29+D30)</f>
        <v>5000</v>
      </c>
    </row>
    <row r="28" spans="1:4" ht="31.5">
      <c r="A28" s="9" t="s">
        <v>17</v>
      </c>
      <c r="B28" s="10" t="s">
        <v>18</v>
      </c>
      <c r="C28" s="11">
        <v>2000</v>
      </c>
      <c r="D28" s="12">
        <v>2000</v>
      </c>
    </row>
    <row r="29" spans="1:4" ht="31.5">
      <c r="A29" s="9" t="s">
        <v>19</v>
      </c>
      <c r="B29" s="10" t="s">
        <v>20</v>
      </c>
      <c r="C29" s="11">
        <v>2000</v>
      </c>
      <c r="D29" s="12">
        <v>2000</v>
      </c>
    </row>
    <row r="30" spans="1:4" ht="63">
      <c r="A30" s="9" t="s">
        <v>87</v>
      </c>
      <c r="B30" s="10" t="s">
        <v>58</v>
      </c>
      <c r="C30" s="11">
        <v>1000</v>
      </c>
      <c r="D30" s="12">
        <v>1000</v>
      </c>
    </row>
    <row r="31" spans="1:4" ht="31.5">
      <c r="A31" s="18" t="s">
        <v>21</v>
      </c>
      <c r="B31" s="1" t="s">
        <v>22</v>
      </c>
      <c r="C31" s="15">
        <f>SUM(C32+C33)</f>
        <v>1590000</v>
      </c>
      <c r="D31" s="15">
        <f>SUM(D32+D33)</f>
        <v>1590000</v>
      </c>
    </row>
    <row r="32" spans="1:4" ht="78.75">
      <c r="A32" s="9" t="s">
        <v>88</v>
      </c>
      <c r="B32" s="10" t="s">
        <v>23</v>
      </c>
      <c r="C32" s="11">
        <v>800000</v>
      </c>
      <c r="D32" s="12">
        <v>800000</v>
      </c>
    </row>
    <row r="33" spans="1:4" ht="78.75">
      <c r="A33" s="9" t="s">
        <v>24</v>
      </c>
      <c r="B33" s="10" t="s">
        <v>59</v>
      </c>
      <c r="C33" s="11">
        <v>790000</v>
      </c>
      <c r="D33" s="12">
        <v>790000</v>
      </c>
    </row>
    <row r="34" spans="1:4" ht="31.5">
      <c r="A34" s="18" t="s">
        <v>25</v>
      </c>
      <c r="B34" s="1" t="s">
        <v>26</v>
      </c>
      <c r="C34" s="15">
        <f>SUM(C35:C38)</f>
        <v>250000</v>
      </c>
      <c r="D34" s="15">
        <f>SUM(D35:D38)</f>
        <v>260000</v>
      </c>
    </row>
    <row r="35" spans="1:4" ht="31.5">
      <c r="A35" s="9" t="s">
        <v>110</v>
      </c>
      <c r="B35" s="10" t="s">
        <v>111</v>
      </c>
      <c r="C35" s="19">
        <v>15000</v>
      </c>
      <c r="D35" s="12">
        <v>15000</v>
      </c>
    </row>
    <row r="36" spans="1:4" ht="31.5">
      <c r="A36" s="9" t="s">
        <v>89</v>
      </c>
      <c r="B36" s="10" t="s">
        <v>91</v>
      </c>
      <c r="C36" s="11">
        <v>10000</v>
      </c>
      <c r="D36" s="12">
        <v>10000</v>
      </c>
    </row>
    <row r="37" spans="1:4" ht="31.5">
      <c r="A37" s="9" t="s">
        <v>92</v>
      </c>
      <c r="B37" s="10" t="s">
        <v>93</v>
      </c>
      <c r="C37" s="11">
        <v>30000</v>
      </c>
      <c r="D37" s="12">
        <v>30000</v>
      </c>
    </row>
    <row r="38" spans="1:4" ht="31.5">
      <c r="A38" s="9" t="s">
        <v>90</v>
      </c>
      <c r="B38" s="10" t="s">
        <v>94</v>
      </c>
      <c r="C38" s="11">
        <v>195000</v>
      </c>
      <c r="D38" s="12">
        <v>205000</v>
      </c>
    </row>
    <row r="39" spans="1:4" ht="31.5">
      <c r="A39" s="18" t="s">
        <v>27</v>
      </c>
      <c r="B39" s="1" t="s">
        <v>28</v>
      </c>
      <c r="C39" s="15">
        <f>SUM(C40+C41+C42)</f>
        <v>350000</v>
      </c>
      <c r="D39" s="15">
        <f>SUM(D40+D41+D42)</f>
        <v>350000</v>
      </c>
    </row>
    <row r="40" spans="1:4" ht="94.5">
      <c r="A40" s="9" t="s">
        <v>95</v>
      </c>
      <c r="B40" s="10" t="s">
        <v>60</v>
      </c>
      <c r="C40" s="11">
        <v>200000</v>
      </c>
      <c r="D40" s="12">
        <v>200000</v>
      </c>
    </row>
    <row r="41" spans="1:4" ht="47.25">
      <c r="A41" s="9" t="s">
        <v>97</v>
      </c>
      <c r="B41" s="10" t="s">
        <v>29</v>
      </c>
      <c r="C41" s="11">
        <v>70000</v>
      </c>
      <c r="D41" s="12">
        <v>70000</v>
      </c>
    </row>
    <row r="42" spans="1:4" ht="63">
      <c r="A42" s="9" t="s">
        <v>108</v>
      </c>
      <c r="B42" s="10" t="s">
        <v>109</v>
      </c>
      <c r="C42" s="11">
        <v>80000</v>
      </c>
      <c r="D42" s="12">
        <v>80000</v>
      </c>
    </row>
    <row r="43" spans="1:4" ht="31.5">
      <c r="A43" s="18" t="s">
        <v>30</v>
      </c>
      <c r="B43" s="1" t="s">
        <v>31</v>
      </c>
      <c r="C43" s="15">
        <f>SUM(C44:C54)</f>
        <v>200000</v>
      </c>
      <c r="D43" s="15">
        <f>SUM(D44:D54)</f>
        <v>210000</v>
      </c>
    </row>
    <row r="44" spans="1:4" ht="63">
      <c r="A44" s="9" t="s">
        <v>32</v>
      </c>
      <c r="B44" s="10" t="s">
        <v>33</v>
      </c>
      <c r="C44" s="11">
        <v>17000</v>
      </c>
      <c r="D44" s="12">
        <v>17000</v>
      </c>
    </row>
    <row r="45" spans="1:4" ht="63">
      <c r="A45" s="9" t="s">
        <v>104</v>
      </c>
      <c r="B45" s="20" t="s">
        <v>101</v>
      </c>
      <c r="C45" s="11">
        <v>30000</v>
      </c>
      <c r="D45" s="12">
        <v>30000</v>
      </c>
    </row>
    <row r="46" spans="1:4" ht="31.5">
      <c r="A46" s="9" t="s">
        <v>140</v>
      </c>
      <c r="B46" s="3" t="s">
        <v>142</v>
      </c>
      <c r="C46" s="11">
        <v>5000</v>
      </c>
      <c r="D46" s="12">
        <v>5000</v>
      </c>
    </row>
    <row r="47" spans="1:4" ht="47.25">
      <c r="A47" s="9" t="s">
        <v>137</v>
      </c>
      <c r="B47" s="21" t="s">
        <v>138</v>
      </c>
      <c r="C47" s="11">
        <v>2000</v>
      </c>
      <c r="D47" s="12">
        <v>2000</v>
      </c>
    </row>
    <row r="48" spans="1:4" ht="31.5">
      <c r="A48" s="9" t="s">
        <v>66</v>
      </c>
      <c r="B48" s="10" t="s">
        <v>67</v>
      </c>
      <c r="C48" s="11">
        <v>35000</v>
      </c>
      <c r="D48" s="12">
        <v>35000</v>
      </c>
    </row>
    <row r="49" spans="1:4" ht="31.5">
      <c r="A49" s="9" t="s">
        <v>64</v>
      </c>
      <c r="B49" s="10" t="s">
        <v>34</v>
      </c>
      <c r="C49" s="11">
        <v>10000</v>
      </c>
      <c r="D49" s="12">
        <v>10000</v>
      </c>
    </row>
    <row r="50" spans="1:4" ht="47.25">
      <c r="A50" s="9" t="s">
        <v>102</v>
      </c>
      <c r="B50" s="10" t="s">
        <v>35</v>
      </c>
      <c r="C50" s="11">
        <v>10000</v>
      </c>
      <c r="D50" s="12">
        <v>10000</v>
      </c>
    </row>
    <row r="51" spans="1:4" ht="47.25">
      <c r="A51" s="9" t="s">
        <v>61</v>
      </c>
      <c r="B51" s="10" t="s">
        <v>35</v>
      </c>
      <c r="C51" s="11">
        <v>20000</v>
      </c>
      <c r="D51" s="12">
        <v>20000</v>
      </c>
    </row>
    <row r="52" spans="1:4" ht="47.25">
      <c r="A52" s="9" t="s">
        <v>62</v>
      </c>
      <c r="B52" s="10" t="s">
        <v>35</v>
      </c>
      <c r="C52" s="11">
        <v>35000</v>
      </c>
      <c r="D52" s="12">
        <v>40000</v>
      </c>
    </row>
    <row r="53" spans="1:4" ht="47.25">
      <c r="A53" s="9" t="s">
        <v>63</v>
      </c>
      <c r="B53" s="10" t="s">
        <v>35</v>
      </c>
      <c r="C53" s="11">
        <v>35000</v>
      </c>
      <c r="D53" s="12">
        <v>40000</v>
      </c>
    </row>
    <row r="54" spans="1:4" ht="47.25">
      <c r="A54" s="9" t="s">
        <v>141</v>
      </c>
      <c r="B54" s="10" t="s">
        <v>35</v>
      </c>
      <c r="C54" s="11">
        <v>1000</v>
      </c>
      <c r="D54" s="12">
        <v>1000</v>
      </c>
    </row>
    <row r="55" spans="1:4" ht="19.5" customHeight="1">
      <c r="A55" s="18" t="s">
        <v>36</v>
      </c>
      <c r="B55" s="1" t="s">
        <v>37</v>
      </c>
      <c r="C55" s="22">
        <f>SUM(C56)</f>
        <v>307279920</v>
      </c>
      <c r="D55" s="15">
        <f>SUM(D56)</f>
        <v>302532408</v>
      </c>
    </row>
    <row r="56" spans="1:4" ht="31.5">
      <c r="A56" s="18" t="s">
        <v>38</v>
      </c>
      <c r="B56" s="1" t="s">
        <v>39</v>
      </c>
      <c r="C56" s="15">
        <f>SUM(C57+C64+C73+C106)</f>
        <v>307279920</v>
      </c>
      <c r="D56" s="15">
        <f>SUM(D57+D64+D73+D106)</f>
        <v>302532408</v>
      </c>
    </row>
    <row r="57" spans="1:4" ht="31.5">
      <c r="A57" s="18" t="s">
        <v>40</v>
      </c>
      <c r="B57" s="1" t="s">
        <v>41</v>
      </c>
      <c r="C57" s="15">
        <f>C58+C59+C63</f>
        <v>93013000</v>
      </c>
      <c r="D57" s="15">
        <f>D58+D59+D63</f>
        <v>93981000</v>
      </c>
    </row>
    <row r="58" spans="1:4" ht="31.5">
      <c r="A58" s="9" t="s">
        <v>42</v>
      </c>
      <c r="B58" s="10" t="s">
        <v>43</v>
      </c>
      <c r="C58" s="11">
        <v>57422000</v>
      </c>
      <c r="D58" s="12">
        <v>56792000</v>
      </c>
    </row>
    <row r="59" spans="1:4" ht="31.5">
      <c r="A59" s="9" t="s">
        <v>105</v>
      </c>
      <c r="B59" s="10" t="s">
        <v>44</v>
      </c>
      <c r="C59" s="11">
        <f>SUM(C60+C61+C62)</f>
        <v>35591000</v>
      </c>
      <c r="D59" s="11">
        <f>SUM(D60+D61+D62)</f>
        <v>37189000</v>
      </c>
    </row>
    <row r="60" spans="1:4" ht="15.75">
      <c r="A60" s="23"/>
      <c r="B60" s="24" t="s">
        <v>45</v>
      </c>
      <c r="C60" s="25">
        <v>19454000</v>
      </c>
      <c r="D60" s="12">
        <v>20238000</v>
      </c>
    </row>
    <row r="61" spans="1:4" ht="15.75">
      <c r="A61" s="23"/>
      <c r="B61" s="24" t="s">
        <v>46</v>
      </c>
      <c r="C61" s="25">
        <v>7753000</v>
      </c>
      <c r="D61" s="12">
        <v>8124000</v>
      </c>
    </row>
    <row r="62" spans="1:4" ht="15.75">
      <c r="A62" s="23"/>
      <c r="B62" s="24" t="s">
        <v>47</v>
      </c>
      <c r="C62" s="25">
        <v>8384000</v>
      </c>
      <c r="D62" s="12">
        <v>8827000</v>
      </c>
    </row>
    <row r="63" spans="1:4" ht="29.25" customHeight="1" hidden="1">
      <c r="A63" s="9" t="s">
        <v>96</v>
      </c>
      <c r="B63" s="3" t="s">
        <v>112</v>
      </c>
      <c r="C63" s="11"/>
      <c r="D63" s="12"/>
    </row>
    <row r="64" spans="1:4" ht="31.5">
      <c r="A64" s="18" t="s">
        <v>48</v>
      </c>
      <c r="B64" s="1" t="s">
        <v>49</v>
      </c>
      <c r="C64" s="26">
        <f>SUM(C65:C72)</f>
        <v>14171922</v>
      </c>
      <c r="D64" s="26">
        <f>SUM(D65:D72)</f>
        <v>15877922</v>
      </c>
    </row>
    <row r="65" spans="1:4" ht="47.25">
      <c r="A65" s="9" t="s">
        <v>69</v>
      </c>
      <c r="B65" s="10" t="s">
        <v>147</v>
      </c>
      <c r="C65" s="27">
        <v>1067922</v>
      </c>
      <c r="D65" s="12">
        <v>1067922</v>
      </c>
    </row>
    <row r="66" spans="1:4" ht="47.25">
      <c r="A66" s="28" t="s">
        <v>69</v>
      </c>
      <c r="B66" s="29" t="s">
        <v>148</v>
      </c>
      <c r="C66" s="30">
        <v>90000</v>
      </c>
      <c r="D66" s="12">
        <v>90000</v>
      </c>
    </row>
    <row r="67" spans="1:4" ht="47.25">
      <c r="A67" s="9" t="s">
        <v>74</v>
      </c>
      <c r="B67" s="10" t="s">
        <v>149</v>
      </c>
      <c r="C67" s="31">
        <v>49000</v>
      </c>
      <c r="D67" s="11">
        <v>49000</v>
      </c>
    </row>
    <row r="68" spans="1:4" ht="63">
      <c r="A68" s="9" t="s">
        <v>70</v>
      </c>
      <c r="B68" s="10" t="s">
        <v>135</v>
      </c>
      <c r="C68" s="31">
        <v>305000</v>
      </c>
      <c r="D68" s="11">
        <v>305000</v>
      </c>
    </row>
    <row r="69" spans="1:4" ht="31.5">
      <c r="A69" s="9" t="s">
        <v>70</v>
      </c>
      <c r="B69" s="10" t="s">
        <v>176</v>
      </c>
      <c r="C69" s="31">
        <v>237000</v>
      </c>
      <c r="D69" s="11">
        <v>237000</v>
      </c>
    </row>
    <row r="70" spans="1:4" ht="94.5">
      <c r="A70" s="9" t="s">
        <v>115</v>
      </c>
      <c r="B70" s="10" t="s">
        <v>145</v>
      </c>
      <c r="C70" s="11">
        <v>50000</v>
      </c>
      <c r="D70" s="12">
        <v>50000</v>
      </c>
    </row>
    <row r="71" spans="1:4" ht="78.75">
      <c r="A71" s="9" t="s">
        <v>115</v>
      </c>
      <c r="B71" s="10" t="s">
        <v>146</v>
      </c>
      <c r="C71" s="11"/>
      <c r="D71" s="12">
        <v>675000</v>
      </c>
    </row>
    <row r="72" spans="1:4" ht="78.75">
      <c r="A72" s="28" t="s">
        <v>107</v>
      </c>
      <c r="B72" s="21" t="s">
        <v>150</v>
      </c>
      <c r="C72" s="11">
        <v>12373000</v>
      </c>
      <c r="D72" s="12">
        <v>13404000</v>
      </c>
    </row>
    <row r="73" spans="1:4" ht="31.5">
      <c r="A73" s="18" t="s">
        <v>50</v>
      </c>
      <c r="B73" s="1" t="s">
        <v>51</v>
      </c>
      <c r="C73" s="32">
        <f>SUM(C74:C105)</f>
        <v>200091682</v>
      </c>
      <c r="D73" s="32">
        <f>SUM(D74:D105)</f>
        <v>192670170</v>
      </c>
    </row>
    <row r="74" spans="1:4" ht="47.25">
      <c r="A74" s="9" t="s">
        <v>78</v>
      </c>
      <c r="B74" s="10" t="s">
        <v>151</v>
      </c>
      <c r="C74" s="33">
        <v>9230000</v>
      </c>
      <c r="D74" s="12">
        <v>9577000</v>
      </c>
    </row>
    <row r="75" spans="1:4" ht="31.5">
      <c r="A75" s="9" t="s">
        <v>73</v>
      </c>
      <c r="B75" s="10" t="s">
        <v>134</v>
      </c>
      <c r="C75" s="11">
        <v>978412</v>
      </c>
      <c r="D75" s="12">
        <v>978412</v>
      </c>
    </row>
    <row r="76" spans="1:4" ht="78.75">
      <c r="A76" s="28" t="s">
        <v>77</v>
      </c>
      <c r="B76" s="34" t="s">
        <v>136</v>
      </c>
      <c r="C76" s="31">
        <v>1994000</v>
      </c>
      <c r="D76" s="11">
        <v>2080000</v>
      </c>
    </row>
    <row r="77" spans="1:4" ht="63">
      <c r="A77" s="28" t="s">
        <v>177</v>
      </c>
      <c r="B77" s="21" t="s">
        <v>178</v>
      </c>
      <c r="C77" s="31">
        <v>6000</v>
      </c>
      <c r="D77" s="11"/>
    </row>
    <row r="78" spans="1:4" ht="78.75">
      <c r="A78" s="9" t="s">
        <v>124</v>
      </c>
      <c r="B78" s="10" t="s">
        <v>152</v>
      </c>
      <c r="C78" s="11">
        <v>4132000</v>
      </c>
      <c r="D78" s="11">
        <v>4132000</v>
      </c>
    </row>
    <row r="79" spans="1:4" ht="31.5" customHeight="1">
      <c r="A79" s="35" t="s">
        <v>71</v>
      </c>
      <c r="B79" s="36" t="s">
        <v>72</v>
      </c>
      <c r="C79" s="37">
        <v>109200</v>
      </c>
      <c r="D79" s="12">
        <v>104200</v>
      </c>
    </row>
    <row r="80" spans="1:4" ht="63">
      <c r="A80" s="9" t="s">
        <v>75</v>
      </c>
      <c r="B80" s="10" t="s">
        <v>120</v>
      </c>
      <c r="C80" s="11">
        <v>110876</v>
      </c>
      <c r="D80" s="12">
        <v>130876</v>
      </c>
    </row>
    <row r="81" spans="1:4" ht="31.5" customHeight="1">
      <c r="A81" s="9" t="s">
        <v>79</v>
      </c>
      <c r="B81" s="10" t="s">
        <v>80</v>
      </c>
      <c r="C81" s="11">
        <v>3184000</v>
      </c>
      <c r="D81" s="12">
        <v>3184000</v>
      </c>
    </row>
    <row r="82" spans="1:4" ht="65.25" customHeight="1">
      <c r="A82" s="9" t="s">
        <v>86</v>
      </c>
      <c r="B82" s="10" t="s">
        <v>153</v>
      </c>
      <c r="C82" s="11">
        <v>366000</v>
      </c>
      <c r="D82" s="12">
        <v>366000</v>
      </c>
    </row>
    <row r="83" spans="1:4" ht="66.75" customHeight="1">
      <c r="A83" s="9" t="s">
        <v>86</v>
      </c>
      <c r="B83" s="10" t="s">
        <v>154</v>
      </c>
      <c r="C83" s="11">
        <v>21818</v>
      </c>
      <c r="D83" s="12">
        <v>21818</v>
      </c>
    </row>
    <row r="84" spans="1:4" ht="161.25" customHeight="1">
      <c r="A84" s="9" t="s">
        <v>125</v>
      </c>
      <c r="B84" s="10" t="s">
        <v>155</v>
      </c>
      <c r="C84" s="33">
        <v>4107000</v>
      </c>
      <c r="D84" s="12">
        <v>4272000</v>
      </c>
    </row>
    <row r="85" spans="1:4" ht="105.75" customHeight="1">
      <c r="A85" s="9" t="s">
        <v>125</v>
      </c>
      <c r="B85" s="10" t="s">
        <v>156</v>
      </c>
      <c r="C85" s="33">
        <v>466000</v>
      </c>
      <c r="D85" s="12">
        <v>476000</v>
      </c>
    </row>
    <row r="86" spans="1:4" ht="55.5" customHeight="1">
      <c r="A86" s="9" t="s">
        <v>81</v>
      </c>
      <c r="B86" s="10" t="s">
        <v>144</v>
      </c>
      <c r="C86" s="11">
        <v>6933000</v>
      </c>
      <c r="D86" s="12">
        <v>6933000</v>
      </c>
    </row>
    <row r="87" spans="1:4" ht="94.5">
      <c r="A87" s="9" t="s">
        <v>81</v>
      </c>
      <c r="B87" s="10" t="s">
        <v>143</v>
      </c>
      <c r="C87" s="11">
        <v>6651000</v>
      </c>
      <c r="D87" s="12">
        <v>6651000</v>
      </c>
    </row>
    <row r="88" spans="1:4" ht="45" customHeight="1">
      <c r="A88" s="9" t="s">
        <v>81</v>
      </c>
      <c r="B88" s="10" t="s">
        <v>117</v>
      </c>
      <c r="C88" s="11">
        <v>1844000</v>
      </c>
      <c r="D88" s="11">
        <v>1844000</v>
      </c>
    </row>
    <row r="89" spans="1:4" ht="55.5" customHeight="1">
      <c r="A89" s="9" t="s">
        <v>81</v>
      </c>
      <c r="B89" s="10" t="s">
        <v>118</v>
      </c>
      <c r="C89" s="11">
        <v>5716000</v>
      </c>
      <c r="D89" s="11">
        <v>5716000</v>
      </c>
    </row>
    <row r="90" spans="1:4" ht="69" customHeight="1">
      <c r="A90" s="9" t="s">
        <v>81</v>
      </c>
      <c r="B90" s="10" t="s">
        <v>119</v>
      </c>
      <c r="C90" s="11">
        <v>9000000</v>
      </c>
      <c r="D90" s="12">
        <v>5308000</v>
      </c>
    </row>
    <row r="91" spans="1:4" ht="47.25">
      <c r="A91" s="9" t="s">
        <v>81</v>
      </c>
      <c r="B91" s="10" t="s">
        <v>85</v>
      </c>
      <c r="C91" s="11">
        <v>300</v>
      </c>
      <c r="D91" s="12">
        <v>300</v>
      </c>
    </row>
    <row r="92" spans="1:4" ht="111.75" customHeight="1">
      <c r="A92" s="9" t="s">
        <v>81</v>
      </c>
      <c r="B92" s="10" t="s">
        <v>157</v>
      </c>
      <c r="C92" s="11">
        <v>39067522</v>
      </c>
      <c r="D92" s="12">
        <v>39067522</v>
      </c>
    </row>
    <row r="93" spans="1:4" ht="47.25">
      <c r="A93" s="9" t="s">
        <v>81</v>
      </c>
      <c r="B93" s="10" t="s">
        <v>158</v>
      </c>
      <c r="C93" s="11">
        <v>4402000</v>
      </c>
      <c r="D93" s="11">
        <v>4417000</v>
      </c>
    </row>
    <row r="94" spans="1:4" ht="110.25">
      <c r="A94" s="9" t="s">
        <v>82</v>
      </c>
      <c r="B94" s="10" t="s">
        <v>159</v>
      </c>
      <c r="C94" s="11">
        <v>692000</v>
      </c>
      <c r="D94" s="12">
        <v>692000</v>
      </c>
    </row>
    <row r="95" spans="1:4" ht="63">
      <c r="A95" s="9" t="s">
        <v>82</v>
      </c>
      <c r="B95" s="10" t="s">
        <v>160</v>
      </c>
      <c r="C95" s="11">
        <v>374194</v>
      </c>
      <c r="D95" s="12">
        <v>374194</v>
      </c>
    </row>
    <row r="96" spans="1:4" ht="94.5">
      <c r="A96" s="9" t="s">
        <v>82</v>
      </c>
      <c r="B96" s="10" t="s">
        <v>161</v>
      </c>
      <c r="C96" s="11">
        <v>47000</v>
      </c>
      <c r="D96" s="12">
        <v>47000</v>
      </c>
    </row>
    <row r="97" spans="1:4" ht="78.75">
      <c r="A97" s="9" t="s">
        <v>82</v>
      </c>
      <c r="B97" s="10" t="s">
        <v>162</v>
      </c>
      <c r="C97" s="11">
        <v>72093000</v>
      </c>
      <c r="D97" s="12">
        <v>69541000</v>
      </c>
    </row>
    <row r="98" spans="1:4" ht="63">
      <c r="A98" s="9" t="s">
        <v>82</v>
      </c>
      <c r="B98" s="10" t="s">
        <v>163</v>
      </c>
      <c r="C98" s="11">
        <v>734000</v>
      </c>
      <c r="D98" s="11">
        <v>734000</v>
      </c>
    </row>
    <row r="99" spans="1:4" ht="78.75">
      <c r="A99" s="9" t="s">
        <v>82</v>
      </c>
      <c r="B99" s="10" t="s">
        <v>164</v>
      </c>
      <c r="C99" s="11">
        <v>17406000</v>
      </c>
      <c r="D99" s="12">
        <v>16172000</v>
      </c>
    </row>
    <row r="100" spans="1:4" ht="63">
      <c r="A100" s="9" t="s">
        <v>82</v>
      </c>
      <c r="B100" s="10" t="s">
        <v>165</v>
      </c>
      <c r="C100" s="11">
        <v>389494</v>
      </c>
      <c r="D100" s="12">
        <v>389494</v>
      </c>
    </row>
    <row r="101" spans="1:4" ht="78.75">
      <c r="A101" s="9" t="s">
        <v>82</v>
      </c>
      <c r="B101" s="10" t="s">
        <v>166</v>
      </c>
      <c r="C101" s="11">
        <v>21000</v>
      </c>
      <c r="D101" s="12">
        <v>21000</v>
      </c>
    </row>
    <row r="102" spans="1:4" ht="47.25">
      <c r="A102" s="9" t="s">
        <v>83</v>
      </c>
      <c r="B102" s="10" t="s">
        <v>84</v>
      </c>
      <c r="C102" s="11">
        <v>8153166</v>
      </c>
      <c r="D102" s="12">
        <v>7569754</v>
      </c>
    </row>
    <row r="103" spans="1:4" ht="94.5">
      <c r="A103" s="9" t="s">
        <v>82</v>
      </c>
      <c r="B103" s="10" t="s">
        <v>116</v>
      </c>
      <c r="C103" s="11">
        <v>1643000</v>
      </c>
      <c r="D103" s="12">
        <v>1643000</v>
      </c>
    </row>
    <row r="104" spans="1:4" ht="78.75">
      <c r="A104" s="9" t="s">
        <v>76</v>
      </c>
      <c r="B104" s="10" t="s">
        <v>121</v>
      </c>
      <c r="C104" s="11">
        <v>149000</v>
      </c>
      <c r="D104" s="12">
        <v>154000</v>
      </c>
    </row>
    <row r="105" spans="1:4" ht="110.25">
      <c r="A105" s="9" t="s">
        <v>169</v>
      </c>
      <c r="B105" s="10" t="s">
        <v>170</v>
      </c>
      <c r="C105" s="11">
        <v>70700</v>
      </c>
      <c r="D105" s="12">
        <v>73600</v>
      </c>
    </row>
    <row r="106" spans="1:4" ht="31.5">
      <c r="A106" s="18" t="s">
        <v>52</v>
      </c>
      <c r="B106" s="1" t="s">
        <v>53</v>
      </c>
      <c r="C106" s="15">
        <f>SUM(C107:C108)</f>
        <v>3316</v>
      </c>
      <c r="D106" s="15">
        <f>SUM(D107:D108)</f>
        <v>3316</v>
      </c>
    </row>
    <row r="107" spans="1:4" ht="78.75" hidden="1">
      <c r="A107" s="9" t="s">
        <v>123</v>
      </c>
      <c r="B107" s="10" t="s">
        <v>122</v>
      </c>
      <c r="C107" s="38"/>
      <c r="D107" s="12"/>
    </row>
    <row r="108" spans="1:4" ht="47.25">
      <c r="A108" s="9" t="s">
        <v>167</v>
      </c>
      <c r="B108" s="10" t="s">
        <v>168</v>
      </c>
      <c r="C108" s="11">
        <v>3316</v>
      </c>
      <c r="D108" s="12">
        <v>3316</v>
      </c>
    </row>
    <row r="109" spans="1:4" ht="15.75">
      <c r="A109" s="39"/>
      <c r="B109" s="1" t="s">
        <v>54</v>
      </c>
      <c r="C109" s="26">
        <f>SUM(C10+C55)</f>
        <v>335487920</v>
      </c>
      <c r="D109" s="26">
        <f>SUM(D10+D55)</f>
        <v>331843408</v>
      </c>
    </row>
    <row r="110" ht="15.75">
      <c r="A110" s="40"/>
    </row>
    <row r="111" ht="15.75">
      <c r="A111" s="40"/>
    </row>
    <row r="112" spans="1:3" ht="25.5" customHeight="1">
      <c r="A112" s="40"/>
      <c r="B112" s="43" t="s">
        <v>139</v>
      </c>
      <c r="C112" s="43"/>
    </row>
    <row r="113" ht="15.75">
      <c r="A113" s="40"/>
    </row>
    <row r="114" ht="15.75">
      <c r="A114" s="40"/>
    </row>
    <row r="115" ht="15.75">
      <c r="A115" s="40"/>
    </row>
    <row r="116" ht="15.75">
      <c r="A116" s="40"/>
    </row>
    <row r="117" ht="15.75">
      <c r="A117" s="40"/>
    </row>
    <row r="118" ht="15.75">
      <c r="A118" s="40"/>
    </row>
    <row r="119" ht="15.75">
      <c r="A119" s="40"/>
    </row>
    <row r="120" ht="15.75">
      <c r="A120" s="40"/>
    </row>
    <row r="121" ht="15.75">
      <c r="A121" s="40"/>
    </row>
    <row r="122" ht="15.75">
      <c r="A122" s="40"/>
    </row>
    <row r="123" ht="15.75">
      <c r="A123" s="40"/>
    </row>
    <row r="124" ht="15.75">
      <c r="A124" s="40"/>
    </row>
    <row r="125" ht="15.75">
      <c r="A125" s="40"/>
    </row>
    <row r="126" ht="15.75">
      <c r="A126" s="40"/>
    </row>
    <row r="127" ht="15.75">
      <c r="A127" s="40"/>
    </row>
    <row r="128" ht="15.75">
      <c r="A128" s="40"/>
    </row>
    <row r="129" ht="15.75">
      <c r="A129" s="40"/>
    </row>
    <row r="130" ht="15.75">
      <c r="A130" s="40"/>
    </row>
    <row r="131" ht="15.75">
      <c r="A131" s="40"/>
    </row>
    <row r="132" ht="15.75">
      <c r="A132" s="40"/>
    </row>
    <row r="133" ht="15.75">
      <c r="A133" s="40"/>
    </row>
    <row r="134" ht="15.75">
      <c r="A134" s="40"/>
    </row>
    <row r="135" ht="15.75">
      <c r="A135" s="40"/>
    </row>
    <row r="136" ht="15.75">
      <c r="A136" s="40"/>
    </row>
    <row r="137" ht="15.75">
      <c r="A137" s="40"/>
    </row>
    <row r="138" ht="15.75">
      <c r="A138" s="40"/>
    </row>
  </sheetData>
  <sheetProtection/>
  <mergeCells count="10">
    <mergeCell ref="B1:D1"/>
    <mergeCell ref="B2:D2"/>
    <mergeCell ref="B3:D3"/>
    <mergeCell ref="B112:C112"/>
    <mergeCell ref="B6:C6"/>
    <mergeCell ref="A7:A9"/>
    <mergeCell ref="B7:B9"/>
    <mergeCell ref="A4:D5"/>
    <mergeCell ref="D7:D9"/>
    <mergeCell ref="C7:C9"/>
  </mergeCells>
  <printOptions/>
  <pageMargins left="0.7086614173228347" right="0.3937007874015748" top="0.3937007874015748" bottom="0.3937007874015748" header="0.31496062992125984" footer="0.31496062992125984"/>
  <pageSetup fitToHeight="13"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Финансовое  Управление</dc:creator>
  <cp:keywords/>
  <dc:description/>
  <cp:lastModifiedBy>Kadrovik</cp:lastModifiedBy>
  <cp:lastPrinted>2014-12-25T11:10:00Z</cp:lastPrinted>
  <dcterms:created xsi:type="dcterms:W3CDTF">2010-11-02T10:27:19Z</dcterms:created>
  <dcterms:modified xsi:type="dcterms:W3CDTF">2014-12-25T11:10:02Z</dcterms:modified>
  <cp:category/>
  <cp:version/>
  <cp:contentType/>
  <cp:contentStatus/>
</cp:coreProperties>
</file>