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<sst xmlns="http://schemas.openxmlformats.org/spreadsheetml/2006/main" count="113" uniqueCount="109">
  <si>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</si>
  <si>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</si>
  <si>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</si>
  <si>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</si>
  <si>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</si>
  <si>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</si>
  <si>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</si>
  <si>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</si>
  <si>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</si>
  <si>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</si>
  <si>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</si>
  <si>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</si>
  <si>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</si>
  <si>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</si>
  <si>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</si>
  <si>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</si>
  <si>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</si>
  <si>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</si>
  <si>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</si>
  <si>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</si>
  <si>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</si>
  <si>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</si>
  <si>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</si>
  <si>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</si>
  <si>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</si>
  <si>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</si>
  <si>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</si>
  <si>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</si>
  <si>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</si>
  <si>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</si>
  <si>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</si>
  <si>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</si>
  <si>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</si>
  <si>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</si>
  <si>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</si>
  <si>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</si>
  <si>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</si>
  <si>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</si>
  <si>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</si>
  <si>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</si>
  <si>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</si>
  <si>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</si>
  <si>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</si>
  <si>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</si>
  <si>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</si>
  <si>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</si>
  <si>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0408</t>
  </si>
  <si>
    <t>0409</t>
  </si>
  <si>
    <t>0412</t>
  </si>
  <si>
    <t>0500</t>
  </si>
  <si>
    <t>0501</t>
  </si>
  <si>
    <t>0502</t>
  </si>
  <si>
    <t>0505</t>
  </si>
  <si>
    <t>0605</t>
  </si>
  <si>
    <t>0700</t>
  </si>
  <si>
    <t>0701</t>
  </si>
  <si>
    <t>0702</t>
  </si>
  <si>
    <t>0707</t>
  </si>
  <si>
    <t>0800</t>
  </si>
  <si>
    <t>0801</t>
  </si>
  <si>
    <t>Другие вопросы в области охраны окружающей среды</t>
  </si>
  <si>
    <t>0709</t>
  </si>
  <si>
    <t>0105</t>
  </si>
  <si>
    <t>Судебная система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</si>
  <si>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</si>
  <si>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</si>
  <si>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</si>
  <si>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</si>
  <si>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</si>
  <si>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</si>
  <si>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</si>
  <si>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0504</t>
  </si>
  <si>
    <t>Прикладные научные исследования в области жилищно-коммунального хозяйства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</si>
  <si>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</si>
  <si>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</si>
  <si>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</si>
  <si>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</si>
  <si>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</si>
  <si>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</si>
  <si>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</si>
  <si>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</si>
  <si>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</si>
  <si>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</si>
  <si>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</si>
  <si>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</si>
  <si>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</si>
  <si>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</si>
  <si>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</si>
  <si>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</si>
  <si>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общего характера бюджетам субъектов Российской Федерации и муниципальных образований</t>
  </si>
  <si>
    <t>(руб.)</t>
  </si>
  <si>
    <t>Культура и кинематография</t>
  </si>
  <si>
    <t>0600</t>
  </si>
  <si>
    <t>Охрана окружающей среды</t>
  </si>
  <si>
    <t>Прочие межбюджетные  трансферты бюджетам субьектов Российской Федерации и муниципальных образований  общего характера</t>
  </si>
  <si>
    <t>Обеспечение проведения выборов и референдумов</t>
  </si>
  <si>
    <t>0107</t>
  </si>
  <si>
    <t>0103</t>
  </si>
  <si>
    <t xml:space="preserve">Функционирование  законодательных  ( представительных ) органов государственной власти и представительных органов  муниципальных образований </t>
  </si>
  <si>
    <t>0405</t>
  </si>
  <si>
    <t>Сельское хозяйство и рыболовство</t>
  </si>
  <si>
    <t xml:space="preserve"> Приложение № 1 к пояснительной записке</t>
  </si>
  <si>
    <t>Изменения бюджетных ассигнований</t>
  </si>
  <si>
    <t>0314</t>
  </si>
  <si>
    <t>Другие вопросы в области национальной безопасности и правоохранительной деятельности</t>
  </si>
  <si>
    <t>Изменение расходов районного бюджета муниципального района по разделам и подразделам расходов бюджетов Российской Федерации  на 2015год</t>
  </si>
  <si>
    <t>2015 год</t>
  </si>
  <si>
    <t>Решение Собрания Представителей от 18.12.2014 г. №93</t>
  </si>
  <si>
    <t>Проект Решения Собрания Представителей от 13.08.2015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</si>
</sst>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  <numFmt numFmtId="188" formatCode="#,##0.0"/>
    <numFmt numFmtId="189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14" fontId="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52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="90" zoomScaleNormal="90" zoomScalePageLayoutView="0" workbookViewId="0" topLeftCell="A1">
      <selection activeCell="A4" sqref="A4:E5"/>
    </sheetView>
  </sheetViews>
  <sheetFormatPr defaultColWidth="8.7109375" defaultRowHeight="12.75"/>
  <cols>
    <col min="1" max="1" width="8.57421875" style="11" customWidth="1"/>
    <col min="2" max="2" width="73.00390625" style="11" customWidth="1"/>
    <col min="3" max="3" width="18.57421875" style="12" customWidth="1"/>
    <col min="4" max="4" width="16.28125" style="11" customWidth="1"/>
    <col min="5" max="5" width="17.8515625" style="11" customWidth="1"/>
    <col min="6" max="6" width="20.57421875" style="11" customWidth="1"/>
    <col min="7" max="16384" width="8.7109375" style="11" customWidth="1"/>
  </cols>
  <sheetData>
    <row r="1" spans="2:5" ht="21" customHeight="1">
      <c r="B1" s="7"/>
      <c r="C1" s="28" t="s">
        <v>101</v>
      </c>
      <c r="D1" s="28"/>
      <c r="E1" s="28"/>
    </row>
    <row r="2" spans="2:3" ht="15.75">
      <c r="B2" s="7"/>
      <c r="C2" s="10"/>
    </row>
    <row r="3" spans="1:3" ht="15.75" hidden="1">
      <c r="A3" s="1"/>
      <c r="B3" s="7"/>
      <c r="C3" s="10"/>
    </row>
    <row r="4" spans="1:5" ht="15.75" customHeight="1">
      <c r="A4" s="29" t="s">
        <v>105</v>
      </c>
      <c r="B4" s="29"/>
      <c r="C4" s="29"/>
      <c r="D4" s="29"/>
      <c r="E4" s="29"/>
    </row>
    <row r="5" spans="1:5" ht="36" customHeight="1">
      <c r="A5" s="29"/>
      <c r="B5" s="29"/>
      <c r="C5" s="29"/>
      <c r="D5" s="29"/>
      <c r="E5" s="29"/>
    </row>
    <row r="6" spans="1:5" ht="15.75">
      <c r="A6" s="2"/>
      <c r="E6" s="12" t="s">
        <v>90</v>
      </c>
    </row>
    <row r="7" spans="1:5" ht="15.75">
      <c r="A7" s="24" t="s">
        <v>0</v>
      </c>
      <c r="B7" s="24" t="s">
        <v>1</v>
      </c>
      <c r="C7" s="25" t="s">
        <v>106</v>
      </c>
      <c r="D7" s="26"/>
      <c r="E7" s="27"/>
    </row>
    <row r="8" spans="1:5" ht="78.75">
      <c r="A8" s="24"/>
      <c r="B8" s="24"/>
      <c r="C8" s="14" t="s">
        <v>107</v>
      </c>
      <c r="D8" s="4" t="s">
        <v>102</v>
      </c>
      <c r="E8" s="14" t="s">
        <v>108</v>
      </c>
    </row>
    <row r="9" spans="1:5" ht="24.75" customHeight="1">
      <c r="A9" s="5" t="s">
        <v>37</v>
      </c>
      <c r="B9" s="3" t="s">
        <v>2</v>
      </c>
      <c r="C9" s="13">
        <f>C10+C12+C14+C16+C17</f>
        <v>41120776</v>
      </c>
      <c r="D9" s="13">
        <f>E9-C9</f>
        <v>147907.84000000358</v>
      </c>
      <c r="E9" s="13">
        <f>E10+E12+E14+E16+E17</f>
        <v>41268683.84</v>
      </c>
    </row>
    <row r="10" spans="1:5" ht="31.5">
      <c r="A10" s="6" t="s">
        <v>38</v>
      </c>
      <c r="B10" s="4" t="s">
        <v>3</v>
      </c>
      <c r="C10" s="18">
        <v>1455697</v>
      </c>
      <c r="D10" s="20">
        <f aca="true" t="shared" si="0" ref="D10:D67">E10-C10</f>
        <v>0</v>
      </c>
      <c r="E10" s="18">
        <v>1455697</v>
      </c>
    </row>
    <row r="11" spans="1:5" ht="47.25" hidden="1">
      <c r="A11" s="8" t="s">
        <v>97</v>
      </c>
      <c r="B11" s="9" t="s">
        <v>98</v>
      </c>
      <c r="C11" s="18"/>
      <c r="D11" s="20">
        <f t="shared" si="0"/>
        <v>0</v>
      </c>
      <c r="E11" s="18"/>
    </row>
    <row r="12" spans="1:5" ht="48.75" customHeight="1">
      <c r="A12" s="6" t="s">
        <v>39</v>
      </c>
      <c r="B12" s="4" t="s">
        <v>4</v>
      </c>
      <c r="C12" s="18">
        <v>19922592</v>
      </c>
      <c r="D12" s="20">
        <f t="shared" si="0"/>
        <v>102380</v>
      </c>
      <c r="E12" s="18">
        <v>20024972</v>
      </c>
    </row>
    <row r="13" spans="1:5" ht="20.25" customHeight="1" hidden="1">
      <c r="A13" s="6" t="s">
        <v>62</v>
      </c>
      <c r="B13" s="4" t="s">
        <v>63</v>
      </c>
      <c r="C13" s="18"/>
      <c r="D13" s="20">
        <f t="shared" si="0"/>
        <v>0</v>
      </c>
      <c r="E13" s="18"/>
    </row>
    <row r="14" spans="1:5" ht="30.75" customHeight="1">
      <c r="A14" s="6" t="s">
        <v>40</v>
      </c>
      <c r="B14" s="4" t="s">
        <v>5</v>
      </c>
      <c r="C14" s="18">
        <v>5725711</v>
      </c>
      <c r="D14" s="20">
        <f t="shared" si="0"/>
        <v>-3092.179999999702</v>
      </c>
      <c r="E14" s="18">
        <v>5722618.82</v>
      </c>
    </row>
    <row r="15" spans="1:5" ht="12" customHeight="1" hidden="1">
      <c r="A15" s="6" t="s">
        <v>96</v>
      </c>
      <c r="B15" s="4" t="s">
        <v>95</v>
      </c>
      <c r="C15" s="18"/>
      <c r="D15" s="20">
        <f t="shared" si="0"/>
        <v>0</v>
      </c>
      <c r="E15" s="18"/>
    </row>
    <row r="16" spans="1:5" ht="16.5" customHeight="1">
      <c r="A16" s="6" t="s">
        <v>41</v>
      </c>
      <c r="B16" s="4" t="s">
        <v>7</v>
      </c>
      <c r="C16" s="18">
        <v>2010000</v>
      </c>
      <c r="D16" s="20">
        <f t="shared" si="0"/>
        <v>-437337.48</v>
      </c>
      <c r="E16" s="18">
        <v>1572662.52</v>
      </c>
    </row>
    <row r="17" spans="1:5" ht="15.75" customHeight="1">
      <c r="A17" s="6" t="s">
        <v>64</v>
      </c>
      <c r="B17" s="4" t="s">
        <v>6</v>
      </c>
      <c r="C17" s="18">
        <v>12006776</v>
      </c>
      <c r="D17" s="20">
        <f>E17-C17</f>
        <v>485957.5</v>
      </c>
      <c r="E17" s="18">
        <v>12492733.5</v>
      </c>
    </row>
    <row r="18" spans="1:5" ht="18.75" customHeight="1">
      <c r="A18" s="5" t="s">
        <v>65</v>
      </c>
      <c r="B18" s="3" t="s">
        <v>66</v>
      </c>
      <c r="C18" s="13">
        <f>C19</f>
        <v>107360</v>
      </c>
      <c r="D18" s="13">
        <f t="shared" si="0"/>
        <v>16640</v>
      </c>
      <c r="E18" s="13">
        <f>E19</f>
        <v>124000</v>
      </c>
    </row>
    <row r="19" spans="1:5" ht="18.75" customHeight="1">
      <c r="A19" s="6" t="s">
        <v>67</v>
      </c>
      <c r="B19" s="4" t="s">
        <v>68</v>
      </c>
      <c r="C19" s="19">
        <v>107360</v>
      </c>
      <c r="D19" s="20">
        <f t="shared" si="0"/>
        <v>16640</v>
      </c>
      <c r="E19" s="19">
        <v>124000</v>
      </c>
    </row>
    <row r="20" spans="1:5" ht="22.5" customHeight="1">
      <c r="A20" s="5" t="s">
        <v>42</v>
      </c>
      <c r="B20" s="3" t="s">
        <v>8</v>
      </c>
      <c r="C20" s="13">
        <f>SUM(C21:C23)</f>
        <v>1147000</v>
      </c>
      <c r="D20" s="13">
        <f t="shared" si="0"/>
        <v>317943</v>
      </c>
      <c r="E20" s="13">
        <f>SUM(E21:E23)</f>
        <v>1464943</v>
      </c>
    </row>
    <row r="21" spans="1:5" ht="15.75" hidden="1">
      <c r="A21" s="6" t="s">
        <v>43</v>
      </c>
      <c r="B21" s="4" t="s">
        <v>9</v>
      </c>
      <c r="C21" s="20"/>
      <c r="D21" s="13">
        <f t="shared" si="0"/>
        <v>0</v>
      </c>
      <c r="E21" s="19"/>
    </row>
    <row r="22" spans="1:5" ht="31.5" customHeight="1">
      <c r="A22" s="6" t="s">
        <v>44</v>
      </c>
      <c r="B22" s="4" t="s">
        <v>10</v>
      </c>
      <c r="C22" s="18">
        <v>1147000</v>
      </c>
      <c r="D22" s="20">
        <f t="shared" si="0"/>
        <v>200000</v>
      </c>
      <c r="E22" s="18">
        <v>1347000</v>
      </c>
    </row>
    <row r="23" spans="1:5" ht="31.5" customHeight="1">
      <c r="A23" s="6" t="s">
        <v>103</v>
      </c>
      <c r="B23" s="16" t="s">
        <v>104</v>
      </c>
      <c r="C23" s="18"/>
      <c r="D23" s="20">
        <f>E23-C23</f>
        <v>117943</v>
      </c>
      <c r="E23" s="18">
        <v>117943</v>
      </c>
    </row>
    <row r="24" spans="1:5" ht="24" customHeight="1">
      <c r="A24" s="5" t="s">
        <v>45</v>
      </c>
      <c r="B24" s="3" t="s">
        <v>11</v>
      </c>
      <c r="C24" s="13">
        <f>SUM(C25:C29)</f>
        <v>20390700</v>
      </c>
      <c r="D24" s="13">
        <f t="shared" si="0"/>
        <v>684264.5</v>
      </c>
      <c r="E24" s="13">
        <f>SUM(E25:E29)</f>
        <v>21074964.5</v>
      </c>
    </row>
    <row r="25" spans="1:5" ht="10.5" customHeight="1" hidden="1">
      <c r="A25" s="6" t="s">
        <v>69</v>
      </c>
      <c r="B25" s="4" t="s">
        <v>70</v>
      </c>
      <c r="C25" s="20">
        <v>0</v>
      </c>
      <c r="D25" s="13">
        <f t="shared" si="0"/>
        <v>0</v>
      </c>
      <c r="E25" s="19"/>
    </row>
    <row r="26" spans="1:5" ht="20.25" customHeight="1">
      <c r="A26" s="6" t="s">
        <v>99</v>
      </c>
      <c r="B26" s="4" t="s">
        <v>100</v>
      </c>
      <c r="C26" s="18">
        <v>250000</v>
      </c>
      <c r="D26" s="20">
        <f t="shared" si="0"/>
        <v>545303</v>
      </c>
      <c r="E26" s="18">
        <v>795303</v>
      </c>
    </row>
    <row r="27" spans="1:5" ht="15.75">
      <c r="A27" s="6" t="s">
        <v>46</v>
      </c>
      <c r="B27" s="4" t="s">
        <v>12</v>
      </c>
      <c r="C27" s="18">
        <v>3537300</v>
      </c>
      <c r="D27" s="20">
        <f t="shared" si="0"/>
        <v>0</v>
      </c>
      <c r="E27" s="18">
        <v>3537300</v>
      </c>
    </row>
    <row r="28" spans="1:5" ht="15.75">
      <c r="A28" s="6" t="s">
        <v>47</v>
      </c>
      <c r="B28" s="4" t="s">
        <v>13</v>
      </c>
      <c r="C28" s="18">
        <v>15999000</v>
      </c>
      <c r="D28" s="20">
        <f t="shared" si="0"/>
        <v>-770023.5</v>
      </c>
      <c r="E28" s="18">
        <v>15228976.5</v>
      </c>
    </row>
    <row r="29" spans="1:5" ht="18" customHeight="1">
      <c r="A29" s="6" t="s">
        <v>48</v>
      </c>
      <c r="B29" s="4" t="s">
        <v>14</v>
      </c>
      <c r="C29" s="18">
        <v>604400</v>
      </c>
      <c r="D29" s="20">
        <f t="shared" si="0"/>
        <v>908985</v>
      </c>
      <c r="E29" s="18">
        <v>1513385</v>
      </c>
    </row>
    <row r="30" spans="1:5" ht="19.5" customHeight="1">
      <c r="A30" s="5" t="s">
        <v>49</v>
      </c>
      <c r="B30" s="3" t="s">
        <v>15</v>
      </c>
      <c r="C30" s="13">
        <f>SUM(C31:C36)</f>
        <v>21167750</v>
      </c>
      <c r="D30" s="13">
        <f t="shared" si="0"/>
        <v>27050172.64</v>
      </c>
      <c r="E30" s="13">
        <f>SUM(E31:E36)</f>
        <v>48217922.64</v>
      </c>
    </row>
    <row r="31" spans="1:5" ht="15.75" hidden="1">
      <c r="A31" s="6" t="s">
        <v>50</v>
      </c>
      <c r="B31" s="4" t="s">
        <v>16</v>
      </c>
      <c r="C31" s="20"/>
      <c r="D31" s="13">
        <f t="shared" si="0"/>
        <v>0</v>
      </c>
      <c r="E31" s="19"/>
    </row>
    <row r="32" spans="1:5" ht="22.5" customHeight="1">
      <c r="A32" s="6" t="s">
        <v>50</v>
      </c>
      <c r="B32" s="4" t="s">
        <v>16</v>
      </c>
      <c r="C32" s="20"/>
      <c r="D32" s="20">
        <f t="shared" si="0"/>
        <v>19643292</v>
      </c>
      <c r="E32" s="19">
        <v>19643292</v>
      </c>
    </row>
    <row r="33" spans="1:5" ht="19.5" customHeight="1">
      <c r="A33" s="6" t="s">
        <v>51</v>
      </c>
      <c r="B33" s="4" t="s">
        <v>17</v>
      </c>
      <c r="C33" s="19">
        <v>21167750</v>
      </c>
      <c r="D33" s="20">
        <f t="shared" si="0"/>
        <v>7406880.640000001</v>
      </c>
      <c r="E33" s="19">
        <v>28574630.64</v>
      </c>
    </row>
    <row r="34" spans="1:5" ht="18.75" customHeight="1" hidden="1">
      <c r="A34" s="6" t="s">
        <v>52</v>
      </c>
      <c r="B34" s="4" t="s">
        <v>18</v>
      </c>
      <c r="C34" s="20"/>
      <c r="D34" s="13">
        <f t="shared" si="0"/>
        <v>0</v>
      </c>
      <c r="E34" s="19"/>
    </row>
    <row r="35" spans="1:5" ht="15.75" customHeight="1" hidden="1">
      <c r="A35" s="5"/>
      <c r="B35" s="3"/>
      <c r="C35" s="13"/>
      <c r="D35" s="13">
        <f t="shared" si="0"/>
        <v>0</v>
      </c>
      <c r="E35" s="19"/>
    </row>
    <row r="36" spans="1:5" ht="31.5" customHeight="1" hidden="1">
      <c r="A36" s="6" t="s">
        <v>71</v>
      </c>
      <c r="B36" s="4" t="s">
        <v>72</v>
      </c>
      <c r="C36" s="20"/>
      <c r="D36" s="13">
        <f t="shared" si="0"/>
        <v>0</v>
      </c>
      <c r="E36" s="19"/>
    </row>
    <row r="37" spans="1:5" ht="16.5" customHeight="1" hidden="1">
      <c r="A37" s="5" t="s">
        <v>92</v>
      </c>
      <c r="B37" s="3" t="s">
        <v>93</v>
      </c>
      <c r="C37" s="13">
        <f>C38</f>
        <v>0</v>
      </c>
      <c r="D37" s="13">
        <f t="shared" si="0"/>
        <v>0</v>
      </c>
      <c r="E37" s="19"/>
    </row>
    <row r="38" spans="1:5" ht="18" customHeight="1" hidden="1">
      <c r="A38" s="6" t="s">
        <v>53</v>
      </c>
      <c r="B38" s="4" t="s">
        <v>60</v>
      </c>
      <c r="C38" s="20"/>
      <c r="D38" s="13">
        <f t="shared" si="0"/>
        <v>0</v>
      </c>
      <c r="E38" s="19"/>
    </row>
    <row r="39" spans="1:5" ht="21" customHeight="1">
      <c r="A39" s="5" t="s">
        <v>54</v>
      </c>
      <c r="B39" s="3" t="s">
        <v>19</v>
      </c>
      <c r="C39" s="13">
        <f>C40+C41+C42+C43</f>
        <v>156240760</v>
      </c>
      <c r="D39" s="13">
        <f t="shared" si="0"/>
        <v>12049372.289999992</v>
      </c>
      <c r="E39" s="13">
        <f>E40+E41+E42+E43</f>
        <v>168290132.29</v>
      </c>
    </row>
    <row r="40" spans="1:5" ht="15.75">
      <c r="A40" s="6" t="s">
        <v>55</v>
      </c>
      <c r="B40" s="4" t="s">
        <v>20</v>
      </c>
      <c r="C40" s="18">
        <v>33668522</v>
      </c>
      <c r="D40" s="20">
        <f>E40-C40</f>
        <v>-484360.05000000075</v>
      </c>
      <c r="E40" s="18">
        <v>33184161.95</v>
      </c>
    </row>
    <row r="41" spans="1:5" ht="15.75">
      <c r="A41" s="6" t="s">
        <v>56</v>
      </c>
      <c r="B41" s="4" t="s">
        <v>21</v>
      </c>
      <c r="C41" s="18">
        <v>110807408</v>
      </c>
      <c r="D41" s="20">
        <f t="shared" si="0"/>
        <v>10752632.620000005</v>
      </c>
      <c r="E41" s="18">
        <v>121560040.62</v>
      </c>
    </row>
    <row r="42" spans="1:5" ht="15.75">
      <c r="A42" s="6" t="s">
        <v>57</v>
      </c>
      <c r="B42" s="4" t="s">
        <v>22</v>
      </c>
      <c r="C42" s="18">
        <v>4708034</v>
      </c>
      <c r="D42" s="20">
        <f t="shared" si="0"/>
        <v>548955.2199999997</v>
      </c>
      <c r="E42" s="18">
        <v>5256989.22</v>
      </c>
    </row>
    <row r="43" spans="1:5" ht="15.75">
      <c r="A43" s="6" t="s">
        <v>61</v>
      </c>
      <c r="B43" s="4" t="s">
        <v>23</v>
      </c>
      <c r="C43" s="18">
        <v>7056796</v>
      </c>
      <c r="D43" s="20">
        <f t="shared" si="0"/>
        <v>1232144.5</v>
      </c>
      <c r="E43" s="18">
        <v>8288940.5</v>
      </c>
    </row>
    <row r="44" spans="1:5" ht="26.25" customHeight="1">
      <c r="A44" s="5" t="s">
        <v>58</v>
      </c>
      <c r="B44" s="3" t="s">
        <v>91</v>
      </c>
      <c r="C44" s="13">
        <f>SUM(C45:C47)</f>
        <v>12116714</v>
      </c>
      <c r="D44" s="13">
        <f t="shared" si="0"/>
        <v>10091841.98</v>
      </c>
      <c r="E44" s="13">
        <f>SUM(E45:E47)</f>
        <v>22208555.98</v>
      </c>
    </row>
    <row r="45" spans="1:5" ht="20.25" customHeight="1">
      <c r="A45" s="6" t="s">
        <v>59</v>
      </c>
      <c r="B45" s="4" t="s">
        <v>24</v>
      </c>
      <c r="C45" s="19">
        <v>12116714</v>
      </c>
      <c r="D45" s="20">
        <f t="shared" si="0"/>
        <v>10091841.98</v>
      </c>
      <c r="E45" s="19">
        <v>22208555.98</v>
      </c>
    </row>
    <row r="46" spans="1:5" ht="14.25" customHeight="1" hidden="1">
      <c r="A46" s="6"/>
      <c r="B46" s="4"/>
      <c r="C46" s="20"/>
      <c r="D46" s="13">
        <f t="shared" si="0"/>
        <v>0</v>
      </c>
      <c r="E46" s="19"/>
    </row>
    <row r="47" spans="1:5" ht="15" customHeight="1" hidden="1">
      <c r="A47" s="6"/>
      <c r="B47" s="4"/>
      <c r="C47" s="20"/>
      <c r="D47" s="13">
        <f t="shared" si="0"/>
        <v>0</v>
      </c>
      <c r="E47" s="19"/>
    </row>
    <row r="48" spans="1:5" ht="15.75" hidden="1">
      <c r="A48" s="6"/>
      <c r="B48" s="4"/>
      <c r="C48" s="20"/>
      <c r="D48" s="13">
        <f t="shared" si="0"/>
        <v>0</v>
      </c>
      <c r="E48" s="19"/>
    </row>
    <row r="49" spans="1:5" ht="18" customHeight="1" hidden="1">
      <c r="A49" s="6"/>
      <c r="B49" s="4"/>
      <c r="C49" s="20"/>
      <c r="D49" s="13">
        <f t="shared" si="0"/>
        <v>0</v>
      </c>
      <c r="E49" s="19"/>
    </row>
    <row r="50" spans="1:5" ht="24.75" customHeight="1">
      <c r="A50" s="5">
        <v>1000</v>
      </c>
      <c r="B50" s="3" t="s">
        <v>26</v>
      </c>
      <c r="C50" s="13">
        <f>SUM(C51:C55)</f>
        <v>107421883</v>
      </c>
      <c r="D50" s="13">
        <f t="shared" si="0"/>
        <v>12085525.159999996</v>
      </c>
      <c r="E50" s="13">
        <f>SUM(E51:E55)</f>
        <v>119507408.16</v>
      </c>
    </row>
    <row r="51" spans="1:5" ht="15.75">
      <c r="A51" s="6">
        <v>1001</v>
      </c>
      <c r="B51" s="4" t="s">
        <v>27</v>
      </c>
      <c r="C51" s="18">
        <v>1859000</v>
      </c>
      <c r="D51" s="20">
        <f t="shared" si="0"/>
        <v>-200000</v>
      </c>
      <c r="E51" s="18">
        <v>1659000</v>
      </c>
    </row>
    <row r="52" spans="1:6" ht="18" customHeight="1">
      <c r="A52" s="6">
        <v>1002</v>
      </c>
      <c r="B52" s="4" t="s">
        <v>28</v>
      </c>
      <c r="C52" s="18">
        <v>36171670</v>
      </c>
      <c r="D52" s="20">
        <f t="shared" si="0"/>
        <v>1100144</v>
      </c>
      <c r="E52" s="18">
        <v>37271814</v>
      </c>
      <c r="F52" s="22"/>
    </row>
    <row r="53" spans="1:6" ht="21.75" customHeight="1">
      <c r="A53" s="6">
        <v>1003</v>
      </c>
      <c r="B53" s="4" t="s">
        <v>29</v>
      </c>
      <c r="C53" s="18">
        <v>50261012</v>
      </c>
      <c r="D53" s="20">
        <f t="shared" si="0"/>
        <v>6845757.159999996</v>
      </c>
      <c r="E53" s="18">
        <v>57106769.16</v>
      </c>
      <c r="F53" s="23"/>
    </row>
    <row r="54" spans="1:6" ht="15.75">
      <c r="A54" s="6">
        <v>1004</v>
      </c>
      <c r="B54" s="4" t="s">
        <v>30</v>
      </c>
      <c r="C54" s="18">
        <v>13800401</v>
      </c>
      <c r="D54" s="20">
        <f t="shared" si="0"/>
        <v>4016459</v>
      </c>
      <c r="E54" s="18">
        <v>17816860</v>
      </c>
      <c r="F54" s="22"/>
    </row>
    <row r="55" spans="1:5" ht="15.75">
      <c r="A55" s="6">
        <v>1006</v>
      </c>
      <c r="B55" s="4" t="s">
        <v>31</v>
      </c>
      <c r="C55" s="18">
        <v>5329800</v>
      </c>
      <c r="D55" s="20">
        <f t="shared" si="0"/>
        <v>323165</v>
      </c>
      <c r="E55" s="18">
        <v>5652965</v>
      </c>
    </row>
    <row r="56" spans="1:5" ht="22.5" customHeight="1">
      <c r="A56" s="5">
        <v>1100</v>
      </c>
      <c r="B56" s="3" t="s">
        <v>25</v>
      </c>
      <c r="C56" s="13">
        <f>C57</f>
        <v>604000</v>
      </c>
      <c r="D56" s="13">
        <f t="shared" si="0"/>
        <v>72600</v>
      </c>
      <c r="E56" s="13">
        <f>E57</f>
        <v>676600</v>
      </c>
    </row>
    <row r="57" spans="1:5" ht="18.75" customHeight="1">
      <c r="A57" s="6" t="s">
        <v>73</v>
      </c>
      <c r="B57" s="4" t="s">
        <v>76</v>
      </c>
      <c r="C57" s="19">
        <v>604000</v>
      </c>
      <c r="D57" s="20">
        <f t="shared" si="0"/>
        <v>72600</v>
      </c>
      <c r="E57" s="19">
        <v>676600</v>
      </c>
    </row>
    <row r="58" spans="1:5" ht="21.75" customHeight="1">
      <c r="A58" s="5" t="s">
        <v>74</v>
      </c>
      <c r="B58" s="3" t="s">
        <v>75</v>
      </c>
      <c r="C58" s="13">
        <f>C59</f>
        <v>1440000</v>
      </c>
      <c r="D58" s="13">
        <f t="shared" si="0"/>
        <v>150000</v>
      </c>
      <c r="E58" s="13">
        <f>E59</f>
        <v>1590000</v>
      </c>
    </row>
    <row r="59" spans="1:5" ht="24" customHeight="1">
      <c r="A59" s="6" t="s">
        <v>77</v>
      </c>
      <c r="B59" s="4" t="s">
        <v>78</v>
      </c>
      <c r="C59" s="20">
        <v>1440000</v>
      </c>
      <c r="D59" s="20">
        <f t="shared" si="0"/>
        <v>150000</v>
      </c>
      <c r="E59" s="19">
        <v>1590000</v>
      </c>
    </row>
    <row r="60" spans="1:5" ht="20.25" customHeight="1" hidden="1">
      <c r="A60" s="5" t="s">
        <v>79</v>
      </c>
      <c r="B60" s="3" t="s">
        <v>80</v>
      </c>
      <c r="C60" s="13">
        <f>C61</f>
        <v>0</v>
      </c>
      <c r="D60" s="13">
        <f t="shared" si="0"/>
        <v>0</v>
      </c>
      <c r="E60" s="13">
        <f>E61</f>
        <v>0</v>
      </c>
    </row>
    <row r="61" spans="1:5" ht="18.75" customHeight="1" hidden="1">
      <c r="A61" s="6" t="s">
        <v>81</v>
      </c>
      <c r="B61" s="4" t="s">
        <v>82</v>
      </c>
      <c r="C61" s="20"/>
      <c r="D61" s="20">
        <f t="shared" si="0"/>
        <v>0</v>
      </c>
      <c r="E61" s="19"/>
    </row>
    <row r="62" spans="1:5" ht="36" customHeight="1">
      <c r="A62" s="5" t="s">
        <v>83</v>
      </c>
      <c r="B62" s="3" t="s">
        <v>89</v>
      </c>
      <c r="C62" s="13">
        <f>C63+C65</f>
        <v>52726000</v>
      </c>
      <c r="D62" s="13">
        <f t="shared" si="0"/>
        <v>0</v>
      </c>
      <c r="E62" s="13">
        <f>E63+E65</f>
        <v>52726000</v>
      </c>
    </row>
    <row r="63" spans="1:5" ht="30" customHeight="1">
      <c r="A63" s="6" t="s">
        <v>84</v>
      </c>
      <c r="B63" s="4" t="s">
        <v>87</v>
      </c>
      <c r="C63" s="20">
        <v>52726000</v>
      </c>
      <c r="D63" s="20">
        <f t="shared" si="0"/>
        <v>0</v>
      </c>
      <c r="E63" s="18">
        <v>52726000</v>
      </c>
    </row>
    <row r="64" spans="1:5" ht="14.25" customHeight="1" hidden="1">
      <c r="A64" s="6" t="s">
        <v>85</v>
      </c>
      <c r="B64" s="4" t="s">
        <v>88</v>
      </c>
      <c r="C64" s="20" t="e">
        <f>#REF!+#REF!+#REF!+#REF!</f>
        <v>#REF!</v>
      </c>
      <c r="D64" s="13" t="e">
        <f t="shared" si="0"/>
        <v>#REF!</v>
      </c>
      <c r="E64" s="19"/>
    </row>
    <row r="65" spans="1:5" ht="19.5" customHeight="1">
      <c r="A65" s="6" t="s">
        <v>85</v>
      </c>
      <c r="B65" s="4" t="s">
        <v>88</v>
      </c>
      <c r="C65" s="19"/>
      <c r="D65" s="20">
        <f t="shared" si="0"/>
        <v>0</v>
      </c>
      <c r="E65" s="19"/>
    </row>
    <row r="66" spans="1:5" ht="13.5" customHeight="1" hidden="1">
      <c r="A66" s="6" t="s">
        <v>86</v>
      </c>
      <c r="B66" s="4" t="s">
        <v>94</v>
      </c>
      <c r="C66" s="20"/>
      <c r="D66" s="13">
        <f t="shared" si="0"/>
        <v>0</v>
      </c>
      <c r="E66" s="19"/>
    </row>
    <row r="67" spans="1:5" ht="15" customHeight="1">
      <c r="A67" s="6"/>
      <c r="B67" s="3" t="s">
        <v>32</v>
      </c>
      <c r="C67" s="13">
        <f>C9+C18+C20+C24+C30+C39+C44+C50+C56+C58+C60+C62</f>
        <v>414482943</v>
      </c>
      <c r="D67" s="13">
        <f t="shared" si="0"/>
        <v>62666267.40999997</v>
      </c>
      <c r="E67" s="13">
        <f>E9+E18+E20+E24+E30+E39+E44+E50+E56+E58+E60+E62</f>
        <v>477149210.40999997</v>
      </c>
    </row>
    <row r="68" spans="1:5" ht="15.75" hidden="1">
      <c r="A68" s="6"/>
      <c r="B68" s="3" t="s">
        <v>36</v>
      </c>
      <c r="C68" s="13">
        <v>0</v>
      </c>
      <c r="D68" s="19"/>
      <c r="E68" s="19"/>
    </row>
    <row r="69" spans="1:5" ht="1.5" customHeight="1" hidden="1">
      <c r="A69" s="6"/>
      <c r="B69" s="4" t="s">
        <v>33</v>
      </c>
      <c r="C69" s="20"/>
      <c r="D69" s="19"/>
      <c r="E69" s="19"/>
    </row>
    <row r="70" spans="1:5" ht="15.75" hidden="1">
      <c r="A70" s="6"/>
      <c r="B70" s="3" t="s">
        <v>34</v>
      </c>
      <c r="C70" s="13">
        <f>C67+C69+C68</f>
        <v>414482943</v>
      </c>
      <c r="D70" s="19"/>
      <c r="E70" s="19"/>
    </row>
    <row r="71" spans="1:5" ht="15.75">
      <c r="A71" s="6"/>
      <c r="B71" s="15" t="s">
        <v>35</v>
      </c>
      <c r="C71" s="17">
        <v>0</v>
      </c>
      <c r="D71" s="19">
        <v>0</v>
      </c>
      <c r="E71" s="21">
        <v>-8235305.26</v>
      </c>
    </row>
  </sheetData>
  <sheetProtection/>
  <mergeCells count="5">
    <mergeCell ref="A7:A8"/>
    <mergeCell ref="B7:B8"/>
    <mergeCell ref="C7:E7"/>
    <mergeCell ref="C1:E1"/>
    <mergeCell ref="A4:E5"/>
  </mergeCells>
  <printOptions/>
  <pageMargins left="0.5905511811023623" right="0.4330708661417323" top="0.31496062992125984" bottom="0.15748031496062992" header="0.1968503937007874" footer="0.1574803149606299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В. Соколова</cp:lastModifiedBy>
  <cp:lastPrinted>2015-10-29T12:40:29Z</cp:lastPrinted>
  <dcterms:created xsi:type="dcterms:W3CDTF">1996-10-08T23:32:33Z</dcterms:created>
  <dcterms:modified xsi:type="dcterms:W3CDTF">2015-10-29T13:09:16Z</dcterms:modified>
  <cp:category/>
  <cp:version/>
  <cp:contentType/>
  <cp:contentStatus/>
</cp:coreProperties>
</file>