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<sst xmlns="http://schemas.openxmlformats.org/spreadsheetml/2006/main" count="243" uniqueCount="208">
  <si>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</si>
  <si>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</si>
  <si>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</si>
  <si>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</si>
  <si>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</si>
  <si>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</si>
  <si>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</si>
  <si>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</si>
  <si>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</si>
  <si>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</si>
  <si>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</si>
  <si>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</si>
  <si>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</si>
  <si>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70410807150010000110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</si>
  <si>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</si>
  <si>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</si>
  <si>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</si>
  <si>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</si>
  <si>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</si>
  <si>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</si>
  <si>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</si>
  <si>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</si>
  <si>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</si>
  <si>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</si>
  <si>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</si>
  <si>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</si>
  <si>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</si>
  <si>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</si>
  <si>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</si>
  <si>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</si>
  <si>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</si>
  <si>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</si>
  <si>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</si>
  <si>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</si>
  <si>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</si>
  <si>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</si>
  <si>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</si>
  <si>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</si>
  <si>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Безвозмездные поступления от других бюджетов бюджетной системы  РФ</t>
  </si>
  <si>
    <t>00020201000000000000</t>
  </si>
  <si>
    <t>Дотации бюджетам субъектов Российской Федерации и муниципальных образований</t>
  </si>
  <si>
    <t>70520201001050000151</t>
  </si>
  <si>
    <t>Дотации бюджетам муниципальных районов на выравнивание бюджетной обеспеченности</t>
  </si>
  <si>
    <t>Дотации бюджетам поселений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</si>
  <si>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</si>
  <si>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</si>
  <si>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</si>
  <si>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00020202000000000000</t>
  </si>
  <si>
    <t>Субсидии бюджетам субъектов Российской Федерации и муниципальных образований (межбюджетные субсидии)</t>
  </si>
  <si>
    <t>00020203000000000000</t>
  </si>
  <si>
    <t>Субвенции бюджетам субъектов Российской Федерации и муниципальных образований</t>
  </si>
  <si>
    <t>00020204000000000000</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</si>
  <si>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</si>
  <si>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</si>
  <si>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</si>
  <si>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</si>
  <si>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</si>
  <si>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</si>
  <si>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</si>
  <si>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</si>
  <si>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19211690050050000140</t>
  </si>
  <si>
    <t>70411690050050000140</t>
  </si>
  <si>
    <t>32111625060010000140</t>
  </si>
  <si>
    <t xml:space="preserve"> (руб.)</t>
  </si>
  <si>
    <t>18210503010010000110</t>
  </si>
  <si>
    <t>Денежный взыскания (штрафы) за нарушение законодательства в области охраны окружающей среды</t>
  </si>
  <si>
    <t>18210502010020000110</t>
  </si>
  <si>
    <t>70420202999050000151</t>
  </si>
  <si>
    <t>71820202999050000151</t>
  </si>
  <si>
    <t>70520203015050000151</t>
  </si>
  <si>
    <t>Субвенция на осуществление первичного воинского учета на территориях, где отсутствуют военные комиссариаты</t>
  </si>
  <si>
    <t>70420203003050000151</t>
  </si>
  <si>
    <t>71020202999050000151</t>
  </si>
  <si>
    <t>71820203020050000151</t>
  </si>
  <si>
    <t>71020203053050000151</t>
  </si>
  <si>
    <t>71020203004050000151</t>
  </si>
  <si>
    <t>71020203001050000151</t>
  </si>
  <si>
    <t>71020203022050000151</t>
  </si>
  <si>
    <t>Субвенция на предоставление гражданам субсидий на оплату жилого помещения и коммунальных услуг</t>
  </si>
  <si>
    <t>71020203024050000151</t>
  </si>
  <si>
    <t>71820203024050000151</t>
  </si>
  <si>
    <t>70420203024050000151</t>
  </si>
  <si>
    <t>18210907033050000110</t>
  </si>
  <si>
    <t>04811201020010000120</t>
  </si>
  <si>
    <t>04811201040010000120</t>
  </si>
  <si>
    <t>Плата за выбросы загрязняющих веществ в атмосферный воздух передвижными объектами</t>
  </si>
  <si>
    <t>04811201030010000120</t>
  </si>
  <si>
    <t>Плата за выбросы загрязняющих веществ в водные объекты</t>
  </si>
  <si>
    <t>Плата за размещение отходов производства и потребления</t>
  </si>
  <si>
    <t>70411402053050000410</t>
  </si>
  <si>
    <t>70520201003050000151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</si>
  <si>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</si>
  <si>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</si>
  <si>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</si>
  <si>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</si>
  <si>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</si>
  <si>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</si>
  <si>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</si>
  <si>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</si>
  <si>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70520201001100000151</t>
  </si>
  <si>
    <t xml:space="preserve">к Решению Собрания Представителей </t>
  </si>
  <si>
    <t>70420202041050000151</t>
  </si>
  <si>
    <t>70411406025050000430</t>
  </si>
  <si>
    <t>Доходы от продажи земельных участков, находящиеся в собственности муниципальных районов( за исключением земельных участков муниципальных бюджетных и  автономных учреждений)</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</si>
  <si>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</si>
  <si>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</si>
  <si>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</si>
  <si>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</si>
  <si>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</si>
  <si>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</si>
  <si>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</si>
  <si>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 xml:space="preserve">Субвенции бюджетам муниципальных районов на оздоровление детей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 за счет средств областного бюджета) </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</si>
  <si>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</si>
  <si>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</si>
  <si>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</si>
  <si>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</si>
  <si>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</si>
  <si>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</si>
  <si>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70520204014050000151</t>
  </si>
  <si>
    <t>71020203122050000151</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</si>
  <si>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</si>
  <si>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</si>
  <si>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</si>
  <si>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</si>
  <si>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</si>
  <si>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</si>
  <si>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</si>
  <si>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</si>
  <si>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</si>
  <si>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</si>
  <si>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</si>
  <si>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94011625030010000140</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</si>
  <si>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</si>
  <si>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</si>
  <si>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</si>
  <si>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</si>
  <si>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</si>
  <si>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</si>
  <si>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укрепление института семьи, повышение качества жизни семей с несовершеннолетними детьми)</t>
  </si>
  <si>
    <t>Прочие субсидии бюджетам муниципальных районов (Субсидия на обеспечение функционирования в вечернее время спортивных залов общеобразовательных организаций для занятий в них обучающихся)</t>
  </si>
  <si>
    <t>Субсидия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</si>
  <si>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Субвенция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</si>
  <si>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</si>
  <si>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</si>
  <si>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</si>
  <si>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</si>
  <si>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</si>
  <si>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</si>
  <si>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</si>
  <si>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</si>
  <si>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</si>
  <si>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</si>
  <si>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 обучающихся в общеобразовательных учреждениях)</t>
  </si>
  <si>
    <t>71020203123050000151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</si>
  <si>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</si>
  <si>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</si>
  <si>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</si>
  <si>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Прогнозируемые доходы бюджета Большесельского муниципального района на 2016 год в соответствии с классификацией доходов бюджетов Российской Федерации </t>
  </si>
  <si>
    <t>2016 год</t>
  </si>
  <si>
    <t>18811621050050000140</t>
  </si>
  <si>
    <t>18811625050010000140</t>
  </si>
  <si>
    <t>19211643000010000140</t>
  </si>
  <si>
    <t>16111633050050000140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</si>
  <si>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</si>
  <si>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</si>
  <si>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</si>
  <si>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</si>
  <si>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субсидии бюджетам муниципальных районов (Субсидия на проведение капитального ремонта муниципальных учреждений культуры)</t>
  </si>
  <si>
    <t>Прочие субсидии бюджетам муниципальных районов (Субсидия на оснащение оборудованием муниципальных учреждений культуры)</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</si>
  <si>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образовательных учреждениях)</t>
  </si>
  <si>
    <t>Субвенции бюджетам муниципальных районов на выполнение передаваемых полномочий субъектов Российской Федерации (Субвенция на обеспечение бесплатным питанием обучающихся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</si>
  <si>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предоставления услуг по дошкольному образованию детей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</si>
  <si>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</si>
  <si>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</si>
  <si>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</si>
  <si>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</si>
  <si>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 xml:space="preserve">Субвенции бюджетам муниципальных районов на выполнение передаваемых полномочий субъектов Российской Федерации (Субвенция на отлов и содержание безнадзорных животных) </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</si>
  <si>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</si>
  <si>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в дошкольной образовательной организации)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</si>
  <si>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</si>
  <si>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70411301995050000130</t>
  </si>
  <si>
    <t>Приложение 3</t>
  </si>
  <si>
    <t>70420202216050000151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</si>
  <si>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</si>
  <si>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08111625060010000140</t>
  </si>
  <si>
    <t>70611105013100000120</t>
  </si>
  <si>
    <t>71311105013100000120</t>
  </si>
  <si>
    <t>71511105013100000120</t>
  </si>
  <si>
    <t>70611406013100000430</t>
  </si>
  <si>
    <t>71311406013100000430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</si>
  <si>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</si>
  <si>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70420203121050000151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</si>
  <si>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</si>
  <si>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</si>
  <si>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71020203090050000151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</si>
  <si>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</si>
  <si>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70420202079050000151</t>
  </si>
  <si>
    <t xml:space="preserve">Субсидия на переселение граждан из жилищного фонда, признанного непригодным для проживания, и (или) жилищного фонда с высоким уровнем износа </t>
  </si>
  <si>
    <t>704202020080500001514</t>
  </si>
  <si>
    <t>Субсидия на государственную поддержку молодых семей Ярославской области в приобретении (строительстве) жилья</t>
  </si>
  <si>
    <t>Прочие субсидии бюджетам муниципальных районов                   (Субсидия на благоустройство населенных пунктов Ярославской области)</t>
  </si>
  <si>
    <t>70411105025050000120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</si>
  <si>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</si>
  <si>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70411302995050000130</t>
  </si>
  <si>
    <t>Прочие доходы от компенсации затрат бюджетов муниципальных районов</t>
  </si>
  <si>
    <t>70520201999050000151</t>
  </si>
  <si>
    <t>Прочие дотации бюджетам муниципальных районов(Дотации на реализацию мероприятий, предусмотренных нормативными правовыми актами органов государственной власти Ярославской области)</t>
  </si>
  <si>
    <t>от  28.04.2016  № 180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</si>
</sst>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7">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4" fillId="0" borderId="10" xfId="0" applyFont="1" applyBorder="1" applyAlignment="1">
      <alignment horizontal="center" vertical="top" wrapText="1"/>
    </xf>
    <xf numFmtId="0" fontId="0" fillId="0" borderId="0" xfId="0" applyFont="1" applyBorder="1" applyAlignment="1">
      <alignment wrapText="1"/>
    </xf>
    <xf numFmtId="0" fontId="2" fillId="33" borderId="11" xfId="0" applyFont="1" applyFill="1" applyBorder="1" applyAlignment="1">
      <alignment vertical="top" wrapText="1"/>
    </xf>
    <xf numFmtId="0" fontId="7" fillId="33" borderId="0" xfId="0" applyFont="1" applyFill="1" applyBorder="1" applyAlignment="1">
      <alignment horizontal="center"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49" fontId="8" fillId="33" borderId="11" xfId="0" applyNumberFormat="1" applyFont="1" applyFill="1" applyBorder="1" applyAlignment="1">
      <alignment horizontal="center" vertical="top" wrapText="1"/>
    </xf>
    <xf numFmtId="0" fontId="8" fillId="33" borderId="11" xfId="0" applyFont="1" applyFill="1" applyBorder="1" applyAlignment="1">
      <alignment vertical="top" wrapText="1"/>
    </xf>
    <xf numFmtId="0" fontId="8" fillId="33" borderId="11" xfId="0"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left" vertical="top" wrapText="1"/>
    </xf>
    <xf numFmtId="0" fontId="2" fillId="33" borderId="11" xfId="0"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0" fontId="8" fillId="0" borderId="11" xfId="0" applyFont="1" applyFill="1" applyBorder="1" applyAlignment="1">
      <alignment horizontal="left" vertical="top" wrapText="1"/>
    </xf>
    <xf numFmtId="49" fontId="2" fillId="33" borderId="11" xfId="0" applyNumberFormat="1" applyFont="1" applyFill="1" applyBorder="1" applyAlignment="1">
      <alignment horizontal="center" vertical="top" wrapText="1"/>
    </xf>
    <xf numFmtId="0" fontId="8" fillId="33" borderId="11" xfId="0" applyFont="1" applyFill="1" applyBorder="1" applyAlignment="1">
      <alignment wrapText="1"/>
    </xf>
    <xf numFmtId="0" fontId="8" fillId="0" borderId="0" xfId="0" applyFont="1" applyAlignment="1">
      <alignment wrapText="1"/>
    </xf>
    <xf numFmtId="0" fontId="8" fillId="0" borderId="11" xfId="0" applyFont="1" applyBorder="1" applyAlignment="1">
      <alignment wrapText="1"/>
    </xf>
    <xf numFmtId="49" fontId="9" fillId="33" borderId="11" xfId="0" applyNumberFormat="1" applyFont="1" applyFill="1" applyBorder="1" applyAlignment="1">
      <alignment horizontal="center" vertical="top" wrapText="1"/>
    </xf>
    <xf numFmtId="0" fontId="9" fillId="33" borderId="11" xfId="0" applyFont="1" applyFill="1" applyBorder="1" applyAlignment="1">
      <alignment vertical="top" wrapText="1"/>
    </xf>
    <xf numFmtId="0" fontId="9" fillId="33" borderId="11" xfId="0" applyFont="1" applyFill="1" applyBorder="1" applyAlignment="1">
      <alignment horizontal="center" vertical="top" wrapText="1"/>
    </xf>
    <xf numFmtId="2" fontId="2"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0" fontId="8" fillId="33" borderId="10" xfId="0" applyNumberFormat="1" applyFont="1" applyFill="1" applyBorder="1" applyAlignment="1">
      <alignment horizontal="center" vertical="top" wrapText="1"/>
    </xf>
    <xf numFmtId="0" fontId="8" fillId="33" borderId="10" xfId="0" applyFont="1" applyFill="1" applyBorder="1" applyAlignment="1">
      <alignment horizontal="center" vertical="top" wrapText="1"/>
    </xf>
    <xf numFmtId="3" fontId="8" fillId="33" borderId="11" xfId="0" applyNumberFormat="1" applyFont="1" applyFill="1" applyBorder="1" applyAlignment="1">
      <alignment horizontal="center" vertical="top" wrapText="1"/>
    </xf>
    <xf numFmtId="0" fontId="8" fillId="0" borderId="0" xfId="0" applyFont="1" applyAlignment="1">
      <alignment vertical="top" wrapText="1"/>
    </xf>
    <xf numFmtId="49" fontId="8" fillId="33" borderId="12" xfId="0" applyNumberFormat="1" applyFont="1" applyFill="1" applyBorder="1" applyAlignment="1">
      <alignment horizontal="center" vertical="top" wrapText="1"/>
    </xf>
    <xf numFmtId="0" fontId="8" fillId="33" borderId="12" xfId="0" applyFont="1" applyFill="1" applyBorder="1" applyAlignment="1">
      <alignment vertical="top" wrapText="1"/>
    </xf>
    <xf numFmtId="0" fontId="8" fillId="33" borderId="12" xfId="0" applyFont="1" applyFill="1" applyBorder="1" applyAlignment="1">
      <alignment horizontal="center" vertical="top" wrapText="1"/>
    </xf>
    <xf numFmtId="49" fontId="45" fillId="33" borderId="11" xfId="0" applyNumberFormat="1" applyFont="1" applyFill="1" applyBorder="1" applyAlignment="1">
      <alignment horizontal="center" vertical="top" wrapText="1"/>
    </xf>
    <xf numFmtId="0" fontId="8" fillId="33" borderId="11" xfId="0" applyFont="1" applyFill="1" applyBorder="1" applyAlignment="1">
      <alignment horizontal="center" wrapText="1"/>
    </xf>
    <xf numFmtId="0" fontId="2" fillId="33" borderId="11" xfId="0" applyFont="1" applyFill="1" applyBorder="1" applyAlignment="1">
      <alignment horizontal="center" wrapText="1"/>
    </xf>
    <xf numFmtId="1" fontId="8" fillId="33" borderId="11" xfId="0" applyNumberFormat="1" applyFont="1" applyFill="1" applyBorder="1" applyAlignment="1">
      <alignment horizontal="center" vertical="top" wrapText="1"/>
    </xf>
    <xf numFmtId="1" fontId="2" fillId="33" borderId="11" xfId="0" applyNumberFormat="1" applyFont="1" applyFill="1" applyBorder="1" applyAlignment="1">
      <alignment horizontal="center" vertical="top" wrapText="1"/>
    </xf>
    <xf numFmtId="3" fontId="2" fillId="33" borderId="11" xfId="0" applyNumberFormat="1" applyFont="1" applyFill="1" applyBorder="1" applyAlignment="1">
      <alignment horizontal="center" vertical="top" wrapText="1"/>
    </xf>
    <xf numFmtId="0" fontId="8" fillId="33" borderId="11" xfId="0" applyFont="1" applyFill="1" applyBorder="1" applyAlignment="1">
      <alignment horizontal="left" vertical="top" wrapText="1"/>
    </xf>
    <xf numFmtId="49" fontId="8" fillId="33" borderId="13" xfId="0" applyNumberFormat="1" applyFont="1" applyFill="1" applyBorder="1" applyAlignment="1">
      <alignment horizontal="center" vertical="top" wrapText="1"/>
    </xf>
    <xf numFmtId="0" fontId="8"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center" wrapText="1"/>
    </xf>
    <xf numFmtId="0" fontId="0" fillId="0" borderId="0" xfId="0" applyFont="1" applyAlignment="1">
      <alignment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4" fillId="0" borderId="13" xfId="0" applyFont="1" applyBorder="1" applyAlignment="1">
      <alignment horizontal="center" vertical="top" wrapText="1"/>
    </xf>
    <xf numFmtId="0" fontId="0" fillId="0" borderId="12"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58"/>
  <sheetViews>
    <sheetView tabSelected="1" zoomScalePageLayoutView="0" workbookViewId="0" topLeftCell="A82">
      <selection activeCell="A85" sqref="A85"/>
    </sheetView>
  </sheetViews>
  <sheetFormatPr defaultColWidth="9.00390625" defaultRowHeight="12.75"/>
  <cols>
    <col min="1" max="1" width="25.625" style="2" customWidth="1"/>
    <col min="2" max="2" width="63.625" style="2" customWidth="1"/>
    <col min="3" max="3" width="15.625" style="2" customWidth="1"/>
    <col min="4" max="16384" width="9.125" style="2" customWidth="1"/>
  </cols>
  <sheetData>
    <row r="1" spans="1:3" ht="12.75">
      <c r="A1" s="4"/>
      <c r="B1" s="48" t="s">
        <v>181</v>
      </c>
      <c r="C1" s="48"/>
    </row>
    <row r="2" spans="1:3" ht="12.75">
      <c r="A2" s="4"/>
      <c r="B2" s="48" t="s">
        <v>100</v>
      </c>
      <c r="C2" s="48"/>
    </row>
    <row r="3" spans="1:3" ht="21" customHeight="1">
      <c r="A3" s="4"/>
      <c r="B3" s="48" t="s">
        <v>207</v>
      </c>
      <c r="C3" s="48"/>
    </row>
    <row r="4" spans="1:3" s="1" customFormat="1" ht="12.75">
      <c r="A4" s="49" t="s">
        <v>157</v>
      </c>
      <c r="B4" s="49"/>
      <c r="C4" s="49"/>
    </row>
    <row r="5" spans="1:3" s="1" customFormat="1" ht="27" customHeight="1">
      <c r="A5" s="50"/>
      <c r="B5" s="50"/>
      <c r="C5" s="50"/>
    </row>
    <row r="6" spans="2:3" s="1" customFormat="1" ht="13.5" customHeight="1">
      <c r="B6" s="51"/>
      <c r="C6" s="52"/>
    </row>
    <row r="7" spans="1:3" ht="12.75">
      <c r="A7" s="53" t="s">
        <v>0</v>
      </c>
      <c r="B7" s="54" t="s">
        <v>1</v>
      </c>
      <c r="C7" s="5" t="s">
        <v>158</v>
      </c>
    </row>
    <row r="8" spans="1:3" ht="12.75">
      <c r="A8" s="53"/>
      <c r="B8" s="54"/>
      <c r="C8" s="55" t="s">
        <v>63</v>
      </c>
    </row>
    <row r="9" spans="1:3" ht="12.75">
      <c r="A9" s="53"/>
      <c r="B9" s="54"/>
      <c r="C9" s="56"/>
    </row>
    <row r="10" spans="1:3" ht="15.75">
      <c r="A10" s="9" t="s">
        <v>2</v>
      </c>
      <c r="B10" s="10" t="s">
        <v>54</v>
      </c>
      <c r="C10" s="11">
        <f>SUM(C11+C21+C26+C29+C33+C39+C44+C47+C52+C16)</f>
        <v>26879000</v>
      </c>
    </row>
    <row r="11" spans="1:3" ht="15.75">
      <c r="A11" s="9" t="s">
        <v>3</v>
      </c>
      <c r="B11" s="10" t="s">
        <v>4</v>
      </c>
      <c r="C11" s="12">
        <f>SUM(C12+C13+C15+C14)</f>
        <v>17808000</v>
      </c>
    </row>
    <row r="12" spans="1:3" ht="78.75">
      <c r="A12" s="13" t="s">
        <v>5</v>
      </c>
      <c r="B12" s="14" t="s">
        <v>91</v>
      </c>
      <c r="C12" s="15">
        <v>17497000</v>
      </c>
    </row>
    <row r="13" spans="1:3" ht="126">
      <c r="A13" s="13" t="s">
        <v>92</v>
      </c>
      <c r="B13" s="14" t="s">
        <v>93</v>
      </c>
      <c r="C13" s="15">
        <v>43000</v>
      </c>
    </row>
    <row r="14" spans="1:3" ht="47.25">
      <c r="A14" s="13" t="s">
        <v>98</v>
      </c>
      <c r="B14" s="14" t="s">
        <v>155</v>
      </c>
      <c r="C14" s="15">
        <v>220000</v>
      </c>
    </row>
    <row r="15" spans="1:3" ht="94.5">
      <c r="A15" s="13" t="s">
        <v>6</v>
      </c>
      <c r="B15" s="14" t="s">
        <v>156</v>
      </c>
      <c r="C15" s="15">
        <v>48000</v>
      </c>
    </row>
    <row r="16" spans="1:3" ht="31.5">
      <c r="A16" s="16" t="s">
        <v>109</v>
      </c>
      <c r="B16" s="17" t="s">
        <v>110</v>
      </c>
      <c r="C16" s="18">
        <f>C17+C18+C19+C20</f>
        <v>4516000</v>
      </c>
    </row>
    <row r="17" spans="1:3" ht="78.75">
      <c r="A17" s="19" t="s">
        <v>120</v>
      </c>
      <c r="B17" s="20" t="s">
        <v>124</v>
      </c>
      <c r="C17" s="15">
        <v>1536000</v>
      </c>
    </row>
    <row r="18" spans="1:3" ht="94.5">
      <c r="A18" s="19" t="s">
        <v>121</v>
      </c>
      <c r="B18" s="20" t="s">
        <v>125</v>
      </c>
      <c r="C18" s="15">
        <v>42000</v>
      </c>
    </row>
    <row r="19" spans="1:3" ht="78.75">
      <c r="A19" s="19" t="s">
        <v>122</v>
      </c>
      <c r="B19" s="20" t="s">
        <v>126</v>
      </c>
      <c r="C19" s="15">
        <v>2937000</v>
      </c>
    </row>
    <row r="20" spans="1:3" ht="78.75">
      <c r="A20" s="19" t="s">
        <v>123</v>
      </c>
      <c r="B20" s="20" t="s">
        <v>127</v>
      </c>
      <c r="C20" s="15">
        <v>1000</v>
      </c>
    </row>
    <row r="21" spans="1:3" ht="15.75">
      <c r="A21" s="21" t="s">
        <v>7</v>
      </c>
      <c r="B21" s="7" t="s">
        <v>8</v>
      </c>
      <c r="C21" s="18">
        <f>C22+C23+C24+C25</f>
        <v>2290000</v>
      </c>
    </row>
    <row r="22" spans="1:3" ht="31.5">
      <c r="A22" s="13" t="s">
        <v>66</v>
      </c>
      <c r="B22" s="14" t="s">
        <v>9</v>
      </c>
      <c r="C22" s="15">
        <v>2149900</v>
      </c>
    </row>
    <row r="23" spans="1:3" ht="47.25">
      <c r="A23" s="13" t="s">
        <v>94</v>
      </c>
      <c r="B23" s="14" t="s">
        <v>95</v>
      </c>
      <c r="C23" s="15">
        <v>100</v>
      </c>
    </row>
    <row r="24" spans="1:3" ht="15.75">
      <c r="A24" s="13" t="s">
        <v>64</v>
      </c>
      <c r="B24" s="14" t="s">
        <v>10</v>
      </c>
      <c r="C24" s="15">
        <v>139900</v>
      </c>
    </row>
    <row r="25" spans="1:3" ht="31.5">
      <c r="A25" s="13" t="s">
        <v>104</v>
      </c>
      <c r="B25" s="14" t="s">
        <v>105</v>
      </c>
      <c r="C25" s="40">
        <v>100</v>
      </c>
    </row>
    <row r="26" spans="1:3" ht="15.75">
      <c r="A26" s="21" t="s">
        <v>11</v>
      </c>
      <c r="B26" s="7" t="s">
        <v>55</v>
      </c>
      <c r="C26" s="18">
        <f>SUM(C27+C28)</f>
        <v>700000</v>
      </c>
    </row>
    <row r="27" spans="1:3" ht="47.25">
      <c r="A27" s="13" t="s">
        <v>12</v>
      </c>
      <c r="B27" s="14" t="s">
        <v>56</v>
      </c>
      <c r="C27" s="15">
        <v>685000</v>
      </c>
    </row>
    <row r="28" spans="1:3" ht="31.5">
      <c r="A28" s="13" t="s">
        <v>13</v>
      </c>
      <c r="B28" s="14" t="s">
        <v>14</v>
      </c>
      <c r="C28" s="15">
        <v>15000</v>
      </c>
    </row>
    <row r="29" spans="1:3" ht="31.5">
      <c r="A29" s="21" t="s">
        <v>15</v>
      </c>
      <c r="B29" s="7" t="s">
        <v>16</v>
      </c>
      <c r="C29" s="18">
        <f>SUM(C30+C31+C32)</f>
        <v>1700</v>
      </c>
    </row>
    <row r="30" spans="1:3" ht="15.75">
      <c r="A30" s="13" t="s">
        <v>17</v>
      </c>
      <c r="B30" s="14" t="s">
        <v>18</v>
      </c>
      <c r="C30" s="15">
        <v>200</v>
      </c>
    </row>
    <row r="31" spans="1:3" ht="15.75">
      <c r="A31" s="13" t="s">
        <v>19</v>
      </c>
      <c r="B31" s="14" t="s">
        <v>20</v>
      </c>
      <c r="C31" s="15">
        <v>1500</v>
      </c>
    </row>
    <row r="32" spans="1:3" ht="63" hidden="1">
      <c r="A32" s="13" t="s">
        <v>82</v>
      </c>
      <c r="B32" s="14" t="s">
        <v>57</v>
      </c>
      <c r="C32" s="15"/>
    </row>
    <row r="33" spans="1:3" ht="31.5">
      <c r="A33" s="21" t="s">
        <v>21</v>
      </c>
      <c r="B33" s="7" t="s">
        <v>22</v>
      </c>
      <c r="C33" s="18">
        <f>SUM(C34+C35+C36+C37+C38)</f>
        <v>1000300</v>
      </c>
    </row>
    <row r="34" spans="1:3" ht="78.75">
      <c r="A34" s="13" t="s">
        <v>185</v>
      </c>
      <c r="B34" s="14" t="s">
        <v>23</v>
      </c>
      <c r="C34" s="15">
        <v>70000</v>
      </c>
    </row>
    <row r="35" spans="1:3" ht="78.75">
      <c r="A35" s="13" t="s">
        <v>186</v>
      </c>
      <c r="B35" s="14" t="s">
        <v>23</v>
      </c>
      <c r="C35" s="15">
        <v>565000</v>
      </c>
    </row>
    <row r="36" spans="1:3" ht="78.75">
      <c r="A36" s="13" t="s">
        <v>187</v>
      </c>
      <c r="B36" s="14" t="s">
        <v>23</v>
      </c>
      <c r="C36" s="15">
        <v>65000</v>
      </c>
    </row>
    <row r="37" spans="1:3" ht="78.75">
      <c r="A37" s="13" t="s">
        <v>201</v>
      </c>
      <c r="B37" s="14" t="s">
        <v>202</v>
      </c>
      <c r="C37" s="15">
        <v>300</v>
      </c>
    </row>
    <row r="38" spans="1:3" ht="78.75">
      <c r="A38" s="13" t="s">
        <v>24</v>
      </c>
      <c r="B38" s="14" t="s">
        <v>58</v>
      </c>
      <c r="C38" s="15">
        <v>300000</v>
      </c>
    </row>
    <row r="39" spans="1:3" ht="15.75">
      <c r="A39" s="21" t="s">
        <v>25</v>
      </c>
      <c r="B39" s="7" t="s">
        <v>26</v>
      </c>
      <c r="C39" s="18">
        <f>SUM(C40:C43)</f>
        <v>58000</v>
      </c>
    </row>
    <row r="40" spans="1:3" ht="31.5">
      <c r="A40" s="13" t="s">
        <v>106</v>
      </c>
      <c r="B40" s="14" t="s">
        <v>107</v>
      </c>
      <c r="C40" s="40">
        <v>5000</v>
      </c>
    </row>
    <row r="41" spans="1:3" ht="31.5">
      <c r="A41" s="13" t="s">
        <v>83</v>
      </c>
      <c r="B41" s="14" t="s">
        <v>85</v>
      </c>
      <c r="C41" s="15">
        <v>2000</v>
      </c>
    </row>
    <row r="42" spans="1:3" ht="15.75">
      <c r="A42" s="13" t="s">
        <v>86</v>
      </c>
      <c r="B42" s="14" t="s">
        <v>87</v>
      </c>
      <c r="C42" s="15">
        <v>15000</v>
      </c>
    </row>
    <row r="43" spans="1:3" ht="15.75">
      <c r="A43" s="13" t="s">
        <v>84</v>
      </c>
      <c r="B43" s="14" t="s">
        <v>88</v>
      </c>
      <c r="C43" s="15">
        <v>36000</v>
      </c>
    </row>
    <row r="44" spans="1:3" ht="31.5">
      <c r="A44" s="21" t="s">
        <v>164</v>
      </c>
      <c r="B44" s="7" t="s">
        <v>165</v>
      </c>
      <c r="C44" s="18">
        <f>C45+C46</f>
        <v>15000</v>
      </c>
    </row>
    <row r="45" spans="1:3" ht="31.5">
      <c r="A45" s="30" t="s">
        <v>180</v>
      </c>
      <c r="B45" s="23" t="s">
        <v>166</v>
      </c>
      <c r="C45" s="15">
        <v>5000</v>
      </c>
    </row>
    <row r="46" spans="1:3" ht="31.5">
      <c r="A46" s="13" t="s">
        <v>203</v>
      </c>
      <c r="B46" s="24" t="s">
        <v>204</v>
      </c>
      <c r="C46" s="15">
        <v>10000</v>
      </c>
    </row>
    <row r="47" spans="1:3" ht="31.5">
      <c r="A47" s="21" t="s">
        <v>27</v>
      </c>
      <c r="B47" s="7" t="s">
        <v>28</v>
      </c>
      <c r="C47" s="18">
        <f>SUM(C48+C49+C50+C51)</f>
        <v>200000</v>
      </c>
    </row>
    <row r="48" spans="1:3" ht="94.5">
      <c r="A48" s="13" t="s">
        <v>89</v>
      </c>
      <c r="B48" s="14" t="s">
        <v>59</v>
      </c>
      <c r="C48" s="15">
        <v>100000</v>
      </c>
    </row>
    <row r="49" spans="1:3" ht="47.25">
      <c r="A49" s="13" t="s">
        <v>188</v>
      </c>
      <c r="B49" s="14" t="s">
        <v>190</v>
      </c>
      <c r="C49" s="15">
        <v>15000</v>
      </c>
    </row>
    <row r="50" spans="1:3" ht="47.25">
      <c r="A50" s="13" t="s">
        <v>189</v>
      </c>
      <c r="B50" s="14" t="s">
        <v>190</v>
      </c>
      <c r="C50" s="15">
        <v>15000</v>
      </c>
    </row>
    <row r="51" spans="1:3" ht="63">
      <c r="A51" s="13" t="s">
        <v>102</v>
      </c>
      <c r="B51" s="14" t="s">
        <v>103</v>
      </c>
      <c r="C51" s="15">
        <v>70000</v>
      </c>
    </row>
    <row r="52" spans="1:3" ht="15.75">
      <c r="A52" s="21" t="s">
        <v>29</v>
      </c>
      <c r="B52" s="7" t="s">
        <v>30</v>
      </c>
      <c r="C52" s="18">
        <f>SUM(C53:C64)</f>
        <v>290000</v>
      </c>
    </row>
    <row r="53" spans="1:3" s="4" customFormat="1" ht="31.5">
      <c r="A53" s="13" t="s">
        <v>184</v>
      </c>
      <c r="B53" s="14" t="s">
        <v>33</v>
      </c>
      <c r="C53" s="15">
        <v>10000</v>
      </c>
    </row>
    <row r="54" spans="1:3" ht="64.5" customHeight="1">
      <c r="A54" s="13" t="s">
        <v>162</v>
      </c>
      <c r="B54" s="23" t="s">
        <v>163</v>
      </c>
      <c r="C54" s="15">
        <v>90000</v>
      </c>
    </row>
    <row r="55" spans="1:3" ht="51" customHeight="1">
      <c r="A55" s="13" t="s">
        <v>31</v>
      </c>
      <c r="B55" s="14" t="s">
        <v>32</v>
      </c>
      <c r="C55" s="15">
        <v>4000</v>
      </c>
    </row>
    <row r="56" spans="1:3" ht="63">
      <c r="A56" s="13" t="s">
        <v>159</v>
      </c>
      <c r="B56" s="22" t="s">
        <v>96</v>
      </c>
      <c r="C56" s="15">
        <v>20000</v>
      </c>
    </row>
    <row r="57" spans="1:3" ht="31.5">
      <c r="A57" s="13" t="s">
        <v>160</v>
      </c>
      <c r="B57" s="14" t="s">
        <v>65</v>
      </c>
      <c r="C57" s="15">
        <v>10000</v>
      </c>
    </row>
    <row r="58" spans="1:3" ht="47.25">
      <c r="A58" s="13" t="s">
        <v>97</v>
      </c>
      <c r="B58" s="14" t="s">
        <v>34</v>
      </c>
      <c r="C58" s="15">
        <v>15000</v>
      </c>
    </row>
    <row r="59" spans="1:3" ht="78.75">
      <c r="A59" s="13" t="s">
        <v>161</v>
      </c>
      <c r="B59" s="14" t="s">
        <v>179</v>
      </c>
      <c r="C59" s="15">
        <v>3000</v>
      </c>
    </row>
    <row r="60" spans="1:3" ht="47.25" hidden="1">
      <c r="A60" s="13" t="s">
        <v>60</v>
      </c>
      <c r="B60" s="14" t="s">
        <v>34</v>
      </c>
      <c r="C60" s="15"/>
    </row>
    <row r="61" spans="1:3" ht="31.5">
      <c r="A61" s="13" t="s">
        <v>62</v>
      </c>
      <c r="B61" s="14" t="s">
        <v>33</v>
      </c>
      <c r="C61" s="15">
        <v>2000</v>
      </c>
    </row>
    <row r="62" spans="1:3" ht="47.25">
      <c r="A62" s="13" t="s">
        <v>61</v>
      </c>
      <c r="B62" s="14" t="s">
        <v>34</v>
      </c>
      <c r="C62" s="15">
        <v>60000</v>
      </c>
    </row>
    <row r="63" spans="1:3" ht="47.25">
      <c r="A63" s="13" t="s">
        <v>131</v>
      </c>
      <c r="B63" s="24" t="s">
        <v>132</v>
      </c>
      <c r="C63" s="15">
        <v>70000</v>
      </c>
    </row>
    <row r="64" spans="1:3" ht="47.25">
      <c r="A64" s="13" t="s">
        <v>134</v>
      </c>
      <c r="B64" s="14" t="s">
        <v>34</v>
      </c>
      <c r="C64" s="15">
        <v>6000</v>
      </c>
    </row>
    <row r="65" spans="1:3" ht="15.75">
      <c r="A65" s="21" t="s">
        <v>35</v>
      </c>
      <c r="B65" s="7" t="s">
        <v>36</v>
      </c>
      <c r="C65" s="41">
        <f>SUM(C66)</f>
        <v>402680216.19</v>
      </c>
    </row>
    <row r="66" spans="1:3" ht="31.5">
      <c r="A66" s="21" t="s">
        <v>37</v>
      </c>
      <c r="B66" s="7" t="s">
        <v>38</v>
      </c>
      <c r="C66" s="18">
        <f>SUM(C67+C75+C88+C126)</f>
        <v>402680216.19</v>
      </c>
    </row>
    <row r="67" spans="1:3" ht="31.5">
      <c r="A67" s="21" t="s">
        <v>39</v>
      </c>
      <c r="B67" s="7" t="s">
        <v>40</v>
      </c>
      <c r="C67" s="18">
        <f>C68+C69+C73+C74</f>
        <v>154494793</v>
      </c>
    </row>
    <row r="68" spans="1:3" ht="31.5">
      <c r="A68" s="13" t="s">
        <v>41</v>
      </c>
      <c r="B68" s="14" t="s">
        <v>42</v>
      </c>
      <c r="C68" s="15">
        <v>85001000</v>
      </c>
    </row>
    <row r="69" spans="1:3" ht="31.5">
      <c r="A69" s="13" t="s">
        <v>99</v>
      </c>
      <c r="B69" s="14" t="s">
        <v>43</v>
      </c>
      <c r="C69" s="15">
        <f>SUM(C70+C71+C72)</f>
        <v>54480000</v>
      </c>
    </row>
    <row r="70" spans="1:3" ht="15.75">
      <c r="A70" s="25"/>
      <c r="B70" s="26" t="s">
        <v>44</v>
      </c>
      <c r="C70" s="27">
        <v>29704000</v>
      </c>
    </row>
    <row r="71" spans="1:3" ht="15.75">
      <c r="A71" s="25"/>
      <c r="B71" s="26" t="s">
        <v>45</v>
      </c>
      <c r="C71" s="27">
        <v>10936000</v>
      </c>
    </row>
    <row r="72" spans="1:3" ht="15.75">
      <c r="A72" s="25"/>
      <c r="B72" s="26" t="s">
        <v>46</v>
      </c>
      <c r="C72" s="27">
        <v>13840000</v>
      </c>
    </row>
    <row r="73" spans="1:3" ht="31.5">
      <c r="A73" s="13" t="s">
        <v>90</v>
      </c>
      <c r="B73" s="23" t="s">
        <v>108</v>
      </c>
      <c r="C73" s="15">
        <v>13442000</v>
      </c>
    </row>
    <row r="74" spans="1:3" ht="63">
      <c r="A74" s="13" t="s">
        <v>205</v>
      </c>
      <c r="B74" s="24" t="s">
        <v>206</v>
      </c>
      <c r="C74" s="15">
        <v>1571793</v>
      </c>
    </row>
    <row r="75" spans="1:3" ht="31.5">
      <c r="A75" s="21" t="s">
        <v>47</v>
      </c>
      <c r="B75" s="7" t="s">
        <v>48</v>
      </c>
      <c r="C75" s="43">
        <f>SUM(C76:C87)</f>
        <v>32137532</v>
      </c>
    </row>
    <row r="76" spans="1:3" s="4" customFormat="1" ht="31.5">
      <c r="A76" s="30" t="s">
        <v>198</v>
      </c>
      <c r="B76" s="14" t="s">
        <v>199</v>
      </c>
      <c r="C76" s="42">
        <v>500000</v>
      </c>
    </row>
    <row r="77" spans="1:3" ht="78.75">
      <c r="A77" s="30" t="s">
        <v>101</v>
      </c>
      <c r="B77" s="24" t="s">
        <v>140</v>
      </c>
      <c r="C77" s="42">
        <v>12296000</v>
      </c>
    </row>
    <row r="78" spans="1:3" ht="47.25">
      <c r="A78" s="13" t="s">
        <v>196</v>
      </c>
      <c r="B78" s="24" t="s">
        <v>197</v>
      </c>
      <c r="C78" s="42">
        <v>3514632</v>
      </c>
    </row>
    <row r="79" spans="1:3" ht="94.5">
      <c r="A79" s="46" t="s">
        <v>182</v>
      </c>
      <c r="B79" s="23" t="s">
        <v>183</v>
      </c>
      <c r="C79" s="42">
        <v>3747000</v>
      </c>
    </row>
    <row r="80" spans="1:4" ht="47.25">
      <c r="A80" s="13" t="s">
        <v>67</v>
      </c>
      <c r="B80" s="14" t="s">
        <v>137</v>
      </c>
      <c r="C80" s="29">
        <v>961130</v>
      </c>
      <c r="D80" s="6"/>
    </row>
    <row r="81" spans="1:4" ht="47.25">
      <c r="A81" s="30" t="s">
        <v>67</v>
      </c>
      <c r="B81" s="31" t="s">
        <v>167</v>
      </c>
      <c r="C81" s="32">
        <v>5900000</v>
      </c>
      <c r="D81" s="6"/>
    </row>
    <row r="82" spans="1:4" ht="47.25">
      <c r="A82" s="30" t="s">
        <v>67</v>
      </c>
      <c r="B82" s="31" t="s">
        <v>168</v>
      </c>
      <c r="C82" s="32">
        <v>2000000</v>
      </c>
      <c r="D82" s="6"/>
    </row>
    <row r="83" spans="1:4" ht="47.25">
      <c r="A83" s="30" t="s">
        <v>67</v>
      </c>
      <c r="B83" s="31" t="s">
        <v>200</v>
      </c>
      <c r="C83" s="32">
        <v>2698000</v>
      </c>
      <c r="D83" s="6"/>
    </row>
    <row r="84" spans="1:4" ht="47.25">
      <c r="A84" s="13" t="s">
        <v>72</v>
      </c>
      <c r="B84" s="14" t="s">
        <v>138</v>
      </c>
      <c r="C84" s="33">
        <v>9500</v>
      </c>
      <c r="D84" s="8"/>
    </row>
    <row r="85" spans="1:4" ht="63">
      <c r="A85" s="13" t="s">
        <v>68</v>
      </c>
      <c r="B85" s="14" t="s">
        <v>129</v>
      </c>
      <c r="C85" s="33">
        <v>114925</v>
      </c>
      <c r="D85" s="8"/>
    </row>
    <row r="86" spans="1:4" ht="63">
      <c r="A86" s="13" t="s">
        <v>68</v>
      </c>
      <c r="B86" s="14" t="s">
        <v>129</v>
      </c>
      <c r="C86" s="33">
        <v>336023</v>
      </c>
      <c r="D86" s="8"/>
    </row>
    <row r="87" spans="1:4" ht="63">
      <c r="A87" s="13" t="s">
        <v>68</v>
      </c>
      <c r="B87" s="14" t="s">
        <v>139</v>
      </c>
      <c r="C87" s="33">
        <v>60322</v>
      </c>
      <c r="D87" s="8"/>
    </row>
    <row r="88" spans="1:3" ht="31.5">
      <c r="A88" s="21" t="s">
        <v>49</v>
      </c>
      <c r="B88" s="7" t="s">
        <v>50</v>
      </c>
      <c r="C88" s="44">
        <f>SUM(C89:C125)</f>
        <v>211799507</v>
      </c>
    </row>
    <row r="89" spans="1:3" ht="35.25" customHeight="1">
      <c r="A89" s="13" t="s">
        <v>76</v>
      </c>
      <c r="B89" s="14" t="s">
        <v>141</v>
      </c>
      <c r="C89" s="34">
        <v>8704000</v>
      </c>
    </row>
    <row r="90" spans="1:3" ht="31.5">
      <c r="A90" s="13" t="s">
        <v>71</v>
      </c>
      <c r="B90" s="14" t="s">
        <v>128</v>
      </c>
      <c r="C90" s="15">
        <v>918085</v>
      </c>
    </row>
    <row r="91" spans="1:4" ht="78.75">
      <c r="A91" s="30" t="s">
        <v>75</v>
      </c>
      <c r="B91" s="35" t="s">
        <v>130</v>
      </c>
      <c r="C91" s="33">
        <v>1991155</v>
      </c>
      <c r="D91" s="8"/>
    </row>
    <row r="92" spans="1:4" ht="63">
      <c r="A92" s="13" t="s">
        <v>173</v>
      </c>
      <c r="B92" s="45" t="s">
        <v>174</v>
      </c>
      <c r="C92" s="15">
        <v>5900</v>
      </c>
      <c r="D92" s="8"/>
    </row>
    <row r="93" spans="1:4" ht="78.75">
      <c r="A93" s="13" t="s">
        <v>79</v>
      </c>
      <c r="B93" s="14" t="s">
        <v>142</v>
      </c>
      <c r="C93" s="15">
        <v>6550000</v>
      </c>
      <c r="D93" s="8"/>
    </row>
    <row r="94" spans="1:3" ht="31.5">
      <c r="A94" s="36" t="s">
        <v>69</v>
      </c>
      <c r="B94" s="37" t="s">
        <v>70</v>
      </c>
      <c r="C94" s="38">
        <v>142112</v>
      </c>
    </row>
    <row r="95" spans="1:3" ht="63">
      <c r="A95" s="13" t="s">
        <v>73</v>
      </c>
      <c r="B95" s="14" t="s">
        <v>115</v>
      </c>
      <c r="C95" s="15">
        <v>117604</v>
      </c>
    </row>
    <row r="96" spans="1:3" ht="31.5">
      <c r="A96" s="13" t="s">
        <v>77</v>
      </c>
      <c r="B96" s="14" t="s">
        <v>78</v>
      </c>
      <c r="C96" s="15">
        <v>3072000</v>
      </c>
    </row>
    <row r="97" spans="1:3" ht="66" customHeight="1">
      <c r="A97" s="13" t="s">
        <v>81</v>
      </c>
      <c r="B97" s="14" t="s">
        <v>143</v>
      </c>
      <c r="C97" s="15">
        <v>394250</v>
      </c>
    </row>
    <row r="98" spans="1:3" ht="66" customHeight="1">
      <c r="A98" s="13" t="s">
        <v>81</v>
      </c>
      <c r="B98" s="14" t="s">
        <v>144</v>
      </c>
      <c r="C98" s="15">
        <v>22337</v>
      </c>
    </row>
    <row r="99" spans="1:3" ht="47.25">
      <c r="A99" s="13" t="s">
        <v>191</v>
      </c>
      <c r="B99" s="14" t="s">
        <v>192</v>
      </c>
      <c r="C99" s="15">
        <v>706600</v>
      </c>
    </row>
    <row r="100" spans="1:3" ht="94.5">
      <c r="A100" s="13" t="s">
        <v>81</v>
      </c>
      <c r="B100" s="14" t="s">
        <v>175</v>
      </c>
      <c r="C100" s="15">
        <v>2700</v>
      </c>
    </row>
    <row r="101" spans="1:3" ht="51" customHeight="1">
      <c r="A101" s="13" t="s">
        <v>81</v>
      </c>
      <c r="B101" s="14" t="s">
        <v>176</v>
      </c>
      <c r="C101" s="15">
        <v>73363</v>
      </c>
    </row>
    <row r="102" spans="1:3" ht="67.5" customHeight="1">
      <c r="A102" s="13" t="s">
        <v>79</v>
      </c>
      <c r="B102" s="14" t="s">
        <v>136</v>
      </c>
      <c r="C102" s="15">
        <v>6400000</v>
      </c>
    </row>
    <row r="103" spans="1:3" ht="84" customHeight="1">
      <c r="A103" s="13" t="s">
        <v>79</v>
      </c>
      <c r="B103" s="14" t="s">
        <v>135</v>
      </c>
      <c r="C103" s="15">
        <v>6050000</v>
      </c>
    </row>
    <row r="104" spans="1:4" ht="63">
      <c r="A104" s="13" t="s">
        <v>79</v>
      </c>
      <c r="B104" s="14" t="s">
        <v>112</v>
      </c>
      <c r="C104" s="15">
        <v>2045452</v>
      </c>
      <c r="D104" s="8"/>
    </row>
    <row r="105" spans="1:4" ht="66.75" customHeight="1">
      <c r="A105" s="13" t="s">
        <v>79</v>
      </c>
      <c r="B105" s="14" t="s">
        <v>113</v>
      </c>
      <c r="C105" s="15">
        <v>4939800</v>
      </c>
      <c r="D105" s="8"/>
    </row>
    <row r="106" spans="1:3" ht="94.5">
      <c r="A106" s="13" t="s">
        <v>79</v>
      </c>
      <c r="B106" s="14" t="s">
        <v>114</v>
      </c>
      <c r="C106" s="15">
        <v>15879000</v>
      </c>
    </row>
    <row r="107" spans="1:3" ht="81.75" customHeight="1">
      <c r="A107" s="13" t="s">
        <v>79</v>
      </c>
      <c r="B107" s="14" t="s">
        <v>172</v>
      </c>
      <c r="C107" s="15">
        <v>200</v>
      </c>
    </row>
    <row r="108" spans="1:3" ht="114" customHeight="1">
      <c r="A108" s="13" t="s">
        <v>79</v>
      </c>
      <c r="B108" s="14" t="s">
        <v>147</v>
      </c>
      <c r="C108" s="15">
        <v>38491468</v>
      </c>
    </row>
    <row r="109" spans="1:4" ht="51.75" customHeight="1">
      <c r="A109" s="13" t="s">
        <v>79</v>
      </c>
      <c r="B109" s="14" t="s">
        <v>148</v>
      </c>
      <c r="C109" s="15">
        <v>3200000</v>
      </c>
      <c r="D109" s="8"/>
    </row>
    <row r="110" spans="1:3" ht="67.5" customHeight="1">
      <c r="A110" s="13" t="s">
        <v>80</v>
      </c>
      <c r="B110" s="14" t="s">
        <v>178</v>
      </c>
      <c r="C110" s="15">
        <v>788360</v>
      </c>
    </row>
    <row r="111" spans="1:3" ht="63">
      <c r="A111" s="13" t="s">
        <v>80</v>
      </c>
      <c r="B111" s="14" t="s">
        <v>149</v>
      </c>
      <c r="C111" s="15">
        <v>328848</v>
      </c>
    </row>
    <row r="112" spans="1:3" ht="81" customHeight="1">
      <c r="A112" s="13" t="s">
        <v>80</v>
      </c>
      <c r="B112" s="14" t="s">
        <v>150</v>
      </c>
      <c r="C112" s="15">
        <v>91700</v>
      </c>
    </row>
    <row r="113" spans="1:3" ht="66.75" customHeight="1">
      <c r="A113" s="13" t="s">
        <v>80</v>
      </c>
      <c r="B113" s="14" t="s">
        <v>169</v>
      </c>
      <c r="C113" s="15">
        <v>67746600</v>
      </c>
    </row>
    <row r="114" spans="1:4" ht="67.5" customHeight="1">
      <c r="A114" s="13" t="s">
        <v>80</v>
      </c>
      <c r="B114" s="14" t="s">
        <v>170</v>
      </c>
      <c r="C114" s="15">
        <v>2485000</v>
      </c>
      <c r="D114" s="8"/>
    </row>
    <row r="115" spans="1:3" ht="78.75">
      <c r="A115" s="13" t="s">
        <v>80</v>
      </c>
      <c r="B115" s="14" t="s">
        <v>171</v>
      </c>
      <c r="C115" s="15">
        <v>21137300</v>
      </c>
    </row>
    <row r="116" spans="1:3" ht="66" customHeight="1">
      <c r="A116" s="13" t="s">
        <v>80</v>
      </c>
      <c r="B116" s="14" t="s">
        <v>151</v>
      </c>
      <c r="C116" s="15">
        <v>369009</v>
      </c>
    </row>
    <row r="117" spans="1:3" ht="78.75">
      <c r="A117" s="13" t="s">
        <v>80</v>
      </c>
      <c r="B117" s="14" t="s">
        <v>152</v>
      </c>
      <c r="C117" s="15">
        <v>44000</v>
      </c>
    </row>
    <row r="118" spans="1:3" ht="100.5" customHeight="1">
      <c r="A118" s="13" t="s">
        <v>80</v>
      </c>
      <c r="B118" s="14" t="s">
        <v>111</v>
      </c>
      <c r="C118" s="15">
        <v>1643000</v>
      </c>
    </row>
    <row r="119" spans="1:3" ht="66.75" customHeight="1">
      <c r="A119" s="13" t="s">
        <v>80</v>
      </c>
      <c r="B119" s="14" t="s">
        <v>177</v>
      </c>
      <c r="C119" s="15">
        <v>36000</v>
      </c>
    </row>
    <row r="120" spans="1:3" ht="78.75">
      <c r="A120" s="13" t="s">
        <v>80</v>
      </c>
      <c r="B120" s="14" t="s">
        <v>193</v>
      </c>
      <c r="C120" s="15">
        <v>9789664</v>
      </c>
    </row>
    <row r="121" spans="1:3" ht="78.75">
      <c r="A121" s="13" t="s">
        <v>74</v>
      </c>
      <c r="B121" s="14" t="s">
        <v>116</v>
      </c>
      <c r="C121" s="15">
        <v>150000</v>
      </c>
    </row>
    <row r="122" spans="1:3" ht="64.5" customHeight="1">
      <c r="A122" s="13" t="s">
        <v>194</v>
      </c>
      <c r="B122" s="23" t="s">
        <v>195</v>
      </c>
      <c r="C122" s="15">
        <v>3160000</v>
      </c>
    </row>
    <row r="123" spans="1:3" ht="156.75" customHeight="1">
      <c r="A123" s="13" t="s">
        <v>119</v>
      </c>
      <c r="B123" s="14" t="s">
        <v>145</v>
      </c>
      <c r="C123" s="15">
        <v>3759000</v>
      </c>
    </row>
    <row r="124" spans="1:3" ht="162" customHeight="1">
      <c r="A124" s="13" t="s">
        <v>119</v>
      </c>
      <c r="B124" s="14" t="s">
        <v>146</v>
      </c>
      <c r="C124" s="15">
        <v>480000</v>
      </c>
    </row>
    <row r="125" spans="1:3" ht="96" customHeight="1">
      <c r="A125" s="13" t="s">
        <v>153</v>
      </c>
      <c r="B125" s="14" t="s">
        <v>154</v>
      </c>
      <c r="C125" s="15">
        <v>85000</v>
      </c>
    </row>
    <row r="126" spans="1:3" ht="15.75">
      <c r="A126" s="21" t="s">
        <v>51</v>
      </c>
      <c r="B126" s="7" t="s">
        <v>52</v>
      </c>
      <c r="C126" s="18">
        <f>SUM(C127:C128)</f>
        <v>4248384.19</v>
      </c>
    </row>
    <row r="127" spans="1:3" ht="78.75">
      <c r="A127" s="13" t="s">
        <v>118</v>
      </c>
      <c r="B127" s="14" t="s">
        <v>117</v>
      </c>
      <c r="C127" s="15">
        <v>4248384.19</v>
      </c>
    </row>
    <row r="128" spans="1:3" ht="48" customHeight="1" hidden="1">
      <c r="A128" s="13"/>
      <c r="B128" s="14"/>
      <c r="C128" s="15"/>
    </row>
    <row r="129" spans="1:3" ht="15.75">
      <c r="A129" s="39"/>
      <c r="B129" s="7" t="s">
        <v>53</v>
      </c>
      <c r="C129" s="28">
        <f>SUM(C10+C65)</f>
        <v>429559216.19</v>
      </c>
    </row>
    <row r="130" ht="12.75">
      <c r="A130" s="3"/>
    </row>
    <row r="131" ht="12.75">
      <c r="A131" s="3"/>
    </row>
    <row r="132" spans="1:3" ht="25.5" customHeight="1">
      <c r="A132" s="3"/>
      <c r="B132" s="47" t="s">
        <v>133</v>
      </c>
      <c r="C132" s="47"/>
    </row>
    <row r="133" ht="12.75">
      <c r="A133" s="3"/>
    </row>
    <row r="134" spans="1:2" ht="12.75">
      <c r="A134" s="3"/>
      <c r="B134" s="4"/>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sheetData>
  <sheetProtection/>
  <mergeCells count="9">
    <mergeCell ref="B132:C132"/>
    <mergeCell ref="B1:C1"/>
    <mergeCell ref="B2:C2"/>
    <mergeCell ref="B3:C3"/>
    <mergeCell ref="A4:C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Ольга Н. Матвеева</cp:lastModifiedBy>
  <cp:lastPrinted>2015-12-28T07:51:15Z</cp:lastPrinted>
  <dcterms:created xsi:type="dcterms:W3CDTF">2010-11-02T10:27:19Z</dcterms:created>
  <dcterms:modified xsi:type="dcterms:W3CDTF">2016-05-04T09:41:56Z</dcterms:modified>
  <cp:category/>
  <cp:version/>
  <cp:contentType/>
  <cp:contentStatus/>
</cp:coreProperties>
</file>