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95" windowHeight="7680" firstSheet="2" activeTab="2"/>
  </bookViews>
  <sheets>
    <sheet name="Район" sheetId="1" r:id="rId1"/>
    <sheet name="Благов сп" sheetId="3" r:id="rId2"/>
    <sheet name="Лист1" sheetId="8" r:id="rId3"/>
  </sheets>
  <calcPr calcId="145621"/>
</workbook>
</file>

<file path=xl/calcChain.xml><?xml version="1.0" encoding="utf-8"?>
<calcChain xmlns="http://schemas.openxmlformats.org/spreadsheetml/2006/main">
  <c r="E164" i="8" l="1"/>
  <c r="F183" i="8"/>
  <c r="F181" i="8"/>
  <c r="E181" i="8"/>
  <c r="E183" i="8"/>
  <c r="F84" i="8" l="1"/>
  <c r="E84" i="8"/>
  <c r="F194" i="8" l="1"/>
  <c r="E194" i="8"/>
  <c r="E311" i="8"/>
  <c r="F176" i="8" l="1"/>
  <c r="E176" i="8"/>
  <c r="F174" i="8"/>
  <c r="E174" i="8"/>
  <c r="F109" i="8"/>
  <c r="E109" i="8"/>
  <c r="F104" i="8"/>
  <c r="E104" i="8"/>
  <c r="F100" i="8"/>
  <c r="E100" i="8"/>
  <c r="F46" i="8"/>
  <c r="E46" i="8"/>
  <c r="E208" i="8" l="1"/>
  <c r="F208" i="8"/>
  <c r="F279" i="8"/>
  <c r="E307" i="8"/>
  <c r="E306" i="8" s="1"/>
  <c r="F307" i="8"/>
  <c r="F306" i="8" s="1"/>
  <c r="E304" i="8"/>
  <c r="E303" i="8" s="1"/>
  <c r="E302" i="8" s="1"/>
  <c r="E301" i="8" s="1"/>
  <c r="F304" i="8"/>
  <c r="F303" i="8" s="1"/>
  <c r="F302" i="8" s="1"/>
  <c r="F301" i="8" s="1"/>
  <c r="E299" i="8"/>
  <c r="F299" i="8"/>
  <c r="E297" i="8"/>
  <c r="F297" i="8"/>
  <c r="E292" i="8"/>
  <c r="E291" i="8" s="1"/>
  <c r="E290" i="8" s="1"/>
  <c r="F292" i="8"/>
  <c r="F291" i="8" s="1"/>
  <c r="F290" i="8" s="1"/>
  <c r="E288" i="8"/>
  <c r="F288" i="8"/>
  <c r="E284" i="8"/>
  <c r="F284" i="8"/>
  <c r="E286" i="8"/>
  <c r="F286" i="8"/>
  <c r="E282" i="8"/>
  <c r="F282" i="8"/>
  <c r="E279" i="8"/>
  <c r="E277" i="8"/>
  <c r="F277" i="8"/>
  <c r="E270" i="8"/>
  <c r="E269" i="8" s="1"/>
  <c r="F270" i="8"/>
  <c r="F269" i="8" s="1"/>
  <c r="E267" i="8"/>
  <c r="E266" i="8" s="1"/>
  <c r="F267" i="8"/>
  <c r="F266" i="8" s="1"/>
  <c r="F258" i="8"/>
  <c r="E258" i="8"/>
  <c r="E257" i="8" s="1"/>
  <c r="E264" i="8"/>
  <c r="F264" i="8"/>
  <c r="E261" i="8"/>
  <c r="F261" i="8"/>
  <c r="E259" i="8"/>
  <c r="F259" i="8"/>
  <c r="F257" i="8"/>
  <c r="E251" i="8"/>
  <c r="F251" i="8"/>
  <c r="F241" i="8"/>
  <c r="F240" i="8" s="1"/>
  <c r="E241" i="8"/>
  <c r="E240" i="8" s="1"/>
  <c r="E255" i="8"/>
  <c r="F255" i="8"/>
  <c r="E248" i="8"/>
  <c r="F248" i="8"/>
  <c r="E246" i="8"/>
  <c r="F246" i="8"/>
  <c r="E244" i="8"/>
  <c r="F244" i="8"/>
  <c r="E242" i="8"/>
  <c r="F242" i="8"/>
  <c r="E237" i="8"/>
  <c r="E236" i="8" s="1"/>
  <c r="F237" i="8"/>
  <c r="F236" i="8" s="1"/>
  <c r="E155" i="8"/>
  <c r="F155" i="8"/>
  <c r="F152" i="8"/>
  <c r="F151" i="8" s="1"/>
  <c r="E152" i="8"/>
  <c r="E151" i="8" s="1"/>
  <c r="E231" i="8"/>
  <c r="E230" i="8" s="1"/>
  <c r="E229" i="8" s="1"/>
  <c r="E228" i="8" s="1"/>
  <c r="F231" i="8"/>
  <c r="F230" i="8" s="1"/>
  <c r="F229" i="8" s="1"/>
  <c r="F228" i="8" s="1"/>
  <c r="E226" i="8"/>
  <c r="F226" i="8"/>
  <c r="E224" i="8"/>
  <c r="F224" i="8"/>
  <c r="E219" i="8"/>
  <c r="E218" i="8" s="1"/>
  <c r="F219" i="8"/>
  <c r="F218" i="8" s="1"/>
  <c r="E215" i="8"/>
  <c r="E214" i="8" s="1"/>
  <c r="F215" i="8"/>
  <c r="F214" i="8" s="1"/>
  <c r="E212" i="8"/>
  <c r="E211" i="8" s="1"/>
  <c r="F212" i="8"/>
  <c r="F211" i="8" s="1"/>
  <c r="E205" i="8"/>
  <c r="F205" i="8"/>
  <c r="E201" i="8"/>
  <c r="F201" i="8"/>
  <c r="E198" i="8"/>
  <c r="F198" i="8"/>
  <c r="E195" i="8"/>
  <c r="F195" i="8"/>
  <c r="E192" i="8"/>
  <c r="F192" i="8"/>
  <c r="E189" i="8"/>
  <c r="F189" i="8"/>
  <c r="E146" i="8"/>
  <c r="E145" i="8" s="1"/>
  <c r="E144" i="8" s="1"/>
  <c r="E143" i="8" s="1"/>
  <c r="F146" i="8"/>
  <c r="F145" i="8" s="1"/>
  <c r="F144" i="8" s="1"/>
  <c r="F143" i="8" s="1"/>
  <c r="E179" i="8"/>
  <c r="E178" i="8" s="1"/>
  <c r="F179" i="8"/>
  <c r="F178" i="8" s="1"/>
  <c r="E171" i="8"/>
  <c r="E170" i="8" s="1"/>
  <c r="F171" i="8"/>
  <c r="F170" i="8" s="1"/>
  <c r="E168" i="8"/>
  <c r="E167" i="8" s="1"/>
  <c r="F168" i="8"/>
  <c r="F167" i="8" s="1"/>
  <c r="E162" i="8"/>
  <c r="F162" i="8"/>
  <c r="E159" i="8"/>
  <c r="F159" i="8"/>
  <c r="E157" i="8"/>
  <c r="F157" i="8"/>
  <c r="E149" i="8"/>
  <c r="F149" i="8"/>
  <c r="E141" i="8"/>
  <c r="E140" i="8" s="1"/>
  <c r="F141" i="8"/>
  <c r="F140" i="8" s="1"/>
  <c r="E137" i="8"/>
  <c r="E136" i="8" s="1"/>
  <c r="E135" i="8" s="1"/>
  <c r="F137" i="8"/>
  <c r="F136" i="8" s="1"/>
  <c r="F135" i="8" s="1"/>
  <c r="E133" i="8"/>
  <c r="F133" i="8"/>
  <c r="E131" i="8"/>
  <c r="F131" i="8"/>
  <c r="E126" i="8"/>
  <c r="E125" i="8" s="1"/>
  <c r="E124" i="8" s="1"/>
  <c r="F126" i="8"/>
  <c r="F125" i="8" s="1"/>
  <c r="F124" i="8" s="1"/>
  <c r="E122" i="8"/>
  <c r="F122" i="8"/>
  <c r="E120" i="8"/>
  <c r="F120" i="8"/>
  <c r="E115" i="8"/>
  <c r="E114" i="8" s="1"/>
  <c r="E113" i="8" s="1"/>
  <c r="E112" i="8" s="1"/>
  <c r="F115" i="8"/>
  <c r="F114" i="8" s="1"/>
  <c r="F113" i="8" s="1"/>
  <c r="F112" i="8" s="1"/>
  <c r="E108" i="8"/>
  <c r="E107" i="8" s="1"/>
  <c r="F108" i="8"/>
  <c r="F107" i="8" s="1"/>
  <c r="E103" i="8"/>
  <c r="E102" i="8" s="1"/>
  <c r="F103" i="8"/>
  <c r="F102" i="8" s="1"/>
  <c r="E99" i="8"/>
  <c r="E98" i="8" s="1"/>
  <c r="F99" i="8"/>
  <c r="F98" i="8" s="1"/>
  <c r="E96" i="8"/>
  <c r="E95" i="8" s="1"/>
  <c r="E94" i="8" s="1"/>
  <c r="F96" i="8"/>
  <c r="F95" i="8" s="1"/>
  <c r="F94" i="8" s="1"/>
  <c r="E91" i="8"/>
  <c r="E90" i="8" s="1"/>
  <c r="E89" i="8" s="1"/>
  <c r="E88" i="8" s="1"/>
  <c r="F91" i="8"/>
  <c r="F90" i="8" s="1"/>
  <c r="F89" i="8" s="1"/>
  <c r="F88" i="8" s="1"/>
  <c r="E86" i="8"/>
  <c r="E83" i="8" s="1"/>
  <c r="F86" i="8"/>
  <c r="F83" i="8" s="1"/>
  <c r="E78" i="8"/>
  <c r="E77" i="8" s="1"/>
  <c r="E76" i="8" s="1"/>
  <c r="E75" i="8" s="1"/>
  <c r="F78" i="8"/>
  <c r="F77" i="8" s="1"/>
  <c r="F76" i="8" s="1"/>
  <c r="F75" i="8" s="1"/>
  <c r="E73" i="8"/>
  <c r="E72" i="8" s="1"/>
  <c r="E71" i="8" s="1"/>
  <c r="F73" i="8"/>
  <c r="F72" i="8" s="1"/>
  <c r="F71" i="8" s="1"/>
  <c r="E69" i="8"/>
  <c r="E68" i="8" s="1"/>
  <c r="F69" i="8"/>
  <c r="F68" i="8" s="1"/>
  <c r="E66" i="8"/>
  <c r="E65" i="8" s="1"/>
  <c r="F66" i="8"/>
  <c r="F65" i="8" s="1"/>
  <c r="E63" i="8"/>
  <c r="E62" i="8" s="1"/>
  <c r="F63" i="8"/>
  <c r="F62" i="8" s="1"/>
  <c r="E60" i="8"/>
  <c r="E59" i="8" s="1"/>
  <c r="F60" i="8"/>
  <c r="F59" i="8" s="1"/>
  <c r="E57" i="8"/>
  <c r="F57" i="8"/>
  <c r="E55" i="8"/>
  <c r="F55" i="8"/>
  <c r="E53" i="8"/>
  <c r="F53" i="8"/>
  <c r="E51" i="8"/>
  <c r="F51" i="8"/>
  <c r="E45" i="8"/>
  <c r="E44" i="8" s="1"/>
  <c r="F45" i="8"/>
  <c r="F44" i="8" s="1"/>
  <c r="E42" i="8"/>
  <c r="E41" i="8" s="1"/>
  <c r="E40" i="8" s="1"/>
  <c r="F42" i="8"/>
  <c r="F41" i="8" s="1"/>
  <c r="F40" i="8" s="1"/>
  <c r="E37" i="8"/>
  <c r="E36" i="8" s="1"/>
  <c r="E35" i="8" s="1"/>
  <c r="E34" i="8" s="1"/>
  <c r="F37" i="8"/>
  <c r="F36" i="8" s="1"/>
  <c r="F35" i="8" s="1"/>
  <c r="F34" i="8" s="1"/>
  <c r="E32" i="8"/>
  <c r="E31" i="8" s="1"/>
  <c r="E30" i="8" s="1"/>
  <c r="E29" i="8" s="1"/>
  <c r="F32" i="8"/>
  <c r="F31" i="8" s="1"/>
  <c r="F30" i="8" s="1"/>
  <c r="F29" i="8" s="1"/>
  <c r="E27" i="8"/>
  <c r="E26" i="8" s="1"/>
  <c r="E25" i="8" s="1"/>
  <c r="F27" i="8"/>
  <c r="F26" i="8" s="1"/>
  <c r="F25" i="8" s="1"/>
  <c r="E23" i="8"/>
  <c r="E22" i="8" s="1"/>
  <c r="E21" i="8" s="1"/>
  <c r="F23" i="8"/>
  <c r="F22" i="8" s="1"/>
  <c r="F21" i="8" s="1"/>
  <c r="E18" i="8"/>
  <c r="F18" i="8"/>
  <c r="E16" i="8"/>
  <c r="F16" i="8"/>
  <c r="E12" i="8"/>
  <c r="F12" i="8"/>
  <c r="E10" i="8"/>
  <c r="F10" i="8"/>
  <c r="F119" i="8" l="1"/>
  <c r="F118" i="8" s="1"/>
  <c r="F117" i="8" s="1"/>
  <c r="E119" i="8"/>
  <c r="E118" i="8" s="1"/>
  <c r="E117" i="8" s="1"/>
  <c r="F93" i="8"/>
  <c r="F239" i="8"/>
  <c r="E239" i="8"/>
  <c r="E235" i="8" s="1"/>
  <c r="E296" i="8"/>
  <c r="E295" i="8" s="1"/>
  <c r="E294" i="8" s="1"/>
  <c r="F166" i="8"/>
  <c r="F165" i="8" s="1"/>
  <c r="F164" i="8" s="1"/>
  <c r="F173" i="8"/>
  <c r="F188" i="8"/>
  <c r="F187" i="8" s="1"/>
  <c r="E188" i="8"/>
  <c r="E187" i="8" s="1"/>
  <c r="E93" i="8"/>
  <c r="E173" i="8"/>
  <c r="E166" i="8"/>
  <c r="E165" i="8" s="1"/>
  <c r="F148" i="8"/>
  <c r="E148" i="8"/>
  <c r="E9" i="8"/>
  <c r="E8" i="8" s="1"/>
  <c r="F9" i="8"/>
  <c r="F8" i="8" s="1"/>
  <c r="E281" i="8"/>
  <c r="F223" i="8"/>
  <c r="F222" i="8" s="1"/>
  <c r="F296" i="8"/>
  <c r="F295" i="8" s="1"/>
  <c r="F294" i="8" s="1"/>
  <c r="E223" i="8"/>
  <c r="E222" i="8" s="1"/>
  <c r="F281" i="8"/>
  <c r="E276" i="8"/>
  <c r="F276" i="8"/>
  <c r="E15" i="8"/>
  <c r="E14" i="8" s="1"/>
  <c r="E82" i="8"/>
  <c r="E81" i="8" s="1"/>
  <c r="F139" i="8"/>
  <c r="E139" i="8"/>
  <c r="F130" i="8"/>
  <c r="F129" i="8" s="1"/>
  <c r="E130" i="8"/>
  <c r="E129" i="8" s="1"/>
  <c r="F82" i="8"/>
  <c r="F81" i="8" s="1"/>
  <c r="E50" i="8"/>
  <c r="F50" i="8"/>
  <c r="F49" i="8" s="1"/>
  <c r="F39" i="8"/>
  <c r="E39" i="8"/>
  <c r="E20" i="8"/>
  <c r="F20" i="8"/>
  <c r="F15" i="8"/>
  <c r="F14" i="8" s="1"/>
  <c r="E234" i="8" l="1"/>
  <c r="F235" i="8"/>
  <c r="F234" i="8" s="1"/>
  <c r="E7" i="8"/>
  <c r="E49" i="8"/>
  <c r="E48" i="8" s="1"/>
  <c r="E186" i="8"/>
  <c r="F275" i="8"/>
  <c r="F274" i="8" s="1"/>
  <c r="E275" i="8"/>
  <c r="E274" i="8" s="1"/>
  <c r="E233" i="8" s="1"/>
  <c r="F186" i="8"/>
  <c r="F185" i="8" s="1"/>
  <c r="E185" i="8"/>
  <c r="F7" i="8"/>
  <c r="E128" i="8"/>
  <c r="F128" i="8"/>
  <c r="F48" i="8"/>
  <c r="F233" i="8" l="1"/>
  <c r="E6" i="8"/>
  <c r="E312" i="8" s="1"/>
  <c r="F6" i="8"/>
  <c r="F312" i="8" s="1"/>
</calcChain>
</file>

<file path=xl/sharedStrings.xml><?xml version="1.0" encoding="utf-8"?>
<sst xmlns="http://schemas.openxmlformats.org/spreadsheetml/2006/main" count="891" uniqueCount="580">
  <si>
    <t>Муниципальная  программа "Развитие образования и молодежная политика в Большесельском муниципальном районе"</t>
  </si>
  <si>
    <t>Ведомственная целевая программа Управления образования администрации Большесельского муниципального района</t>
  </si>
  <si>
    <t>2014-2016</t>
  </si>
  <si>
    <t xml:space="preserve">Ведомственная целевая программа "Реализация молодежной политики в Большесельском муниципальном районе" </t>
  </si>
  <si>
    <t>Муниципальная  программа "Социальная поддержка населения Большесельского муниципального района"</t>
  </si>
  <si>
    <t>2014-2015</t>
  </si>
  <si>
    <t>Муниципальная  целевая программа "Семья и дети Ярославии"</t>
  </si>
  <si>
    <t>Муниципальная целевая программа "Профилактика безнадзорности, правонарушений и защита прав несовершеннолетних, проживающих на территории  Большесельского муниципального района"</t>
  </si>
  <si>
    <t xml:space="preserve">Муниципальная  целевая программа "Повышение безопасности дорожного движения в Большесельском муниципальном районе " </t>
  </si>
  <si>
    <t>2013-2015</t>
  </si>
  <si>
    <t>Муниципальная целевая программа "Комплексные меры противодействия злоупотреблению наркотиков в Большесельском муниципальном районе"</t>
  </si>
  <si>
    <t>Муниципальная целевая программа "Профилактика првонарушений,проявления экстримизма,терроризма и противодействие незаконной миграции в  Большесельском муниципальном районе"</t>
  </si>
  <si>
    <t>Муниципальная программа "Защита населения и территории Большесельского  муниципального района  от чрезвычайных  ситуаций, обеспечение пожарной безопасности  и безопасности людей на водных объектах"</t>
  </si>
  <si>
    <t>Ведомственная целевая программа "Повышение безпопасности жизнедеятельности населения Большесельского муниципального района"</t>
  </si>
  <si>
    <t>Ведомственная целевая программа "Совершенствование единой дежурно-диспетчерской службы Большесельского муниципального района"</t>
  </si>
  <si>
    <t>2015-2017</t>
  </si>
  <si>
    <t>Муниципальная программа "Развитие культуры и туризма в Большесельском  муниципальном районе"</t>
  </si>
  <si>
    <t>Ведомственная целевая программа "Развитие  учреждений культуры в Большесельском муниципальном районе"</t>
  </si>
  <si>
    <t>Муниципальная целевая программа "Развитие туризма и отдыха на территории Большесельского муниципального района"</t>
  </si>
  <si>
    <t>Муниципальная   программа "Развитие физической культуры и спорта в Большесельском муниципальном районе "</t>
  </si>
  <si>
    <t>Ведомственная целевая программа  "Развитие  физической культуры и спорта в Большесельском муниципальном районе"</t>
  </si>
  <si>
    <t>Муниципальная  программа "Обеспечение качественными коммунальными услугами населения Большесельского муниципального района"</t>
  </si>
  <si>
    <t>Ведомственная целевая программа "Поддержка предприятий  коммунального комплекса, оказывающих жилищно-коммунальные услуги "</t>
  </si>
  <si>
    <t xml:space="preserve"> Муниципальная целевая программа "Комплексная программа модернизации и реформирования  жилищно-коммунального хозяйства Большесельского муниципального района" (2014-2016)</t>
  </si>
  <si>
    <t xml:space="preserve"> Муниципальная программа "Экономическое развитие  в Большесельском муниципальном районе"</t>
  </si>
  <si>
    <t>Муниципальная  целевая программа  "Развитие  малого и среднего  предпринимательства  в Большесельском  муниципальном районе"</t>
  </si>
  <si>
    <t>Муниципальная программа "Эффективная власть в Большесельском муниципальном районе "</t>
  </si>
  <si>
    <t>Ведомственная целевая программа  "Развитие  муниципальной службы  в  Большесельском муниципальном районе"</t>
  </si>
  <si>
    <t xml:space="preserve">Ведомственная целевая программа "Развитие архивного дела в Большесельском муниципальном районе" </t>
  </si>
  <si>
    <t>Ведомственная целевая программа "Обеспечение  функционирования органов местного самоуправления Большесельского муниципального района"</t>
  </si>
  <si>
    <t>Муниципальная программа "Информационное общество в Большесельском муниципальном районе"</t>
  </si>
  <si>
    <t>Ведомственная целевая программа  "Поддержка  средств   массовой  информации в Большесельском  муниципальном районе"</t>
  </si>
  <si>
    <t>Муниципальная  программа "Развитие дорожного хозяйства и транспорта в Большесельском муниципальном районе"</t>
  </si>
  <si>
    <t>Муниципальная целевая программа  "Развитие сети автомобильных дорог  общего пользования местного значения Большесельского муниципального района"</t>
  </si>
  <si>
    <t>Ведомственная целевая программа "Поддержка автомобильного пассажирского транспорта общего пользования на территории Большесельского муниципального района"</t>
  </si>
  <si>
    <t>Муниципальная программа "Развитие сельского хозяйства в Большесельском муниципальном районе"</t>
  </si>
  <si>
    <t>Ведомственная целевая программа  "Поддержка потребительского рынка на территории  Большесельского муниципального района"</t>
  </si>
  <si>
    <t>Муниципальная целевая программа "Условия  трудового соперничества и меры поощрения работников сельского хозяйства Большесельского муниципального района"</t>
  </si>
  <si>
    <t>Муниципальная  программа "Энергоэффективность в Большесельском муниципальном районе"</t>
  </si>
  <si>
    <t>Муниципальная программа "Управление  муниципальными  финансами в Большесельском  муниципальном районе"</t>
  </si>
  <si>
    <t>Муниципальная целевая программа "Управление  муниципальными  финансами  Большесельского  муниципального  района"</t>
  </si>
  <si>
    <t>Наименование программ</t>
  </si>
  <si>
    <t>Срок действия программы</t>
  </si>
  <si>
    <t>код программы</t>
  </si>
  <si>
    <t>код подпрограммы</t>
  </si>
  <si>
    <t>код основного мероприятия или задачи</t>
  </si>
  <si>
    <t>02</t>
  </si>
  <si>
    <t>1</t>
  </si>
  <si>
    <t>2</t>
  </si>
  <si>
    <t>3</t>
  </si>
  <si>
    <t>03</t>
  </si>
  <si>
    <t>4</t>
  </si>
  <si>
    <t>04</t>
  </si>
  <si>
    <t>08</t>
  </si>
  <si>
    <t>10</t>
  </si>
  <si>
    <t>11</t>
  </si>
  <si>
    <t>13</t>
  </si>
  <si>
    <t>14</t>
  </si>
  <si>
    <t>15</t>
  </si>
  <si>
    <t>21</t>
  </si>
  <si>
    <t>5</t>
  </si>
  <si>
    <t>6</t>
  </si>
  <si>
    <t>23</t>
  </si>
  <si>
    <t>24</t>
  </si>
  <si>
    <t>25</t>
  </si>
  <si>
    <t>30</t>
  </si>
  <si>
    <t>36</t>
  </si>
  <si>
    <t>Эффективное управление муниципальным долгом</t>
  </si>
  <si>
    <t>01</t>
  </si>
  <si>
    <t>Выравнивание бюджетной обеспеченности сельских поселений</t>
  </si>
  <si>
    <t>Казначейское   исполнение  бюджета</t>
  </si>
  <si>
    <t>Резерв  финансовых ресурсов</t>
  </si>
  <si>
    <t>код направления</t>
  </si>
  <si>
    <t>Повышение эффективности использования энергетических ресурсов в  бюджетной сфере</t>
  </si>
  <si>
    <t>Повышение эффективности использования энергетических ресурсов в  коммунальном хозяйстве</t>
  </si>
  <si>
    <t>Повышение эффективности использования энергетических ресурсов в  жилищном фонде</t>
  </si>
  <si>
    <t>Кодировка основных мероприятий и задач программ Большесельского муниципального района                                 на 2016 год</t>
  </si>
  <si>
    <t>Организация транспортного  обслуживания  администрации Большесельского муниципального района</t>
  </si>
  <si>
    <t>Обслуживание компьютерной техники  Администрации Большесельского муниципального района</t>
  </si>
  <si>
    <t>Организация хозяйственного обслуживания органов местного самоуправления</t>
  </si>
  <si>
    <t>Издательская деятельность</t>
  </si>
  <si>
    <t>Информационное обеспечение  органов местного самоуправления</t>
  </si>
  <si>
    <t>Оптимизация структуры муниципальной собственности Большесельского муниципального района</t>
  </si>
  <si>
    <t>э</t>
  </si>
  <si>
    <t>Обеспечение  реализации региональной семейной политики в отношении детей</t>
  </si>
  <si>
    <t>Сохранение количества специалистов общеобразовательных организаций, обеспечивающих работу спортивных залов в вечернее время</t>
  </si>
  <si>
    <t>Развитие и обеспечение функционирования системы комплексного решения проблем детей-сирот и детей,  оставшихся без попечения родителей, обеспечение приоритетности воспитания ребенка в семье</t>
  </si>
  <si>
    <t>Обеспечение социальной адаптации семей, воспитывающих детей-инвалидов</t>
  </si>
  <si>
    <t>Обеспечение отдыха и оздоровления детей на территории Ярославской области</t>
  </si>
  <si>
    <t>10150, 10140</t>
  </si>
  <si>
    <t>Участие в областных соревнованиях в рамках Спартакиады городов и муниципальных районов  Ярославской области</t>
  </si>
  <si>
    <t>Организация и проведение районных спортивных мероприятий и соревнований</t>
  </si>
  <si>
    <t>Организация и проведение межмуниципальных спортивных соревнований на территории Большесельского муниципального района</t>
  </si>
  <si>
    <t>Проведение праздничных спортивных мероприятий на территории Большесельского муниципального района</t>
  </si>
  <si>
    <t>Участие в выездных межмуниципальных спортивных турнирах</t>
  </si>
  <si>
    <t>Проведение районных соревнований с учащейся молодежью</t>
  </si>
  <si>
    <t>Оснащение физкультурно-оздоровительных и спортивных объектов</t>
  </si>
  <si>
    <t>Содержание  плоскостных спортивных сооружений</t>
  </si>
  <si>
    <t>05</t>
  </si>
  <si>
    <t>06</t>
  </si>
  <si>
    <t>07</t>
  </si>
  <si>
    <t>Предоставление муниципальных услуг в области образования в сфере культуры</t>
  </si>
  <si>
    <t>Поддержка доступности культурных услуг и реализация права  граждан на свободу творчества</t>
  </si>
  <si>
    <t>Поддерка доступа граждан к культурным ценностям</t>
  </si>
  <si>
    <t>Поддерка доступа граждан к информационно-библиотечным ресурсам</t>
  </si>
  <si>
    <t>Выплата компенсации на оплату жилого помещения и коммунальных услуг специалистам, проживающим в сельской местности</t>
  </si>
  <si>
    <t>Обеспечение условий для участия граждан в культурной жизни</t>
  </si>
  <si>
    <t>10300,103100,103200</t>
  </si>
  <si>
    <t>Укрепление материально-технической базы  учреждений культуры</t>
  </si>
  <si>
    <t>10300,103100,103200, 10650</t>
  </si>
  <si>
    <t>Обеспечение государственных гарантий прав  граждан на образование и социальную поддержку отдельных категорий обучающихся</t>
  </si>
  <si>
    <t>Обеспечение  организованной транспортной доставки школьников, проживающих в сельской местности, к месту учебы</t>
  </si>
  <si>
    <t>Организация предоставления муниципальных услуг и выполнения работ муниципальными организациями сферы образования</t>
  </si>
  <si>
    <t>Обеспечение реализации национальной образовательной инициативы "Наша новая школа"</t>
  </si>
  <si>
    <t>10010, 10020, 10030,10040</t>
  </si>
  <si>
    <t>10020,10050</t>
  </si>
  <si>
    <t>Развитие сети  спортивных плоскостных сооружений в Большесельском муниципальном районе</t>
  </si>
  <si>
    <t>Обеспечение сохранности документов, хранящихся в архиве</t>
  </si>
  <si>
    <t>Организация использования архивных документов</t>
  </si>
  <si>
    <t>Исполнение публичных обязательств региона, в том числе по переданным полномочиям Российской Федерации, по предоставлению выплат, пособий, компенсаций</t>
  </si>
  <si>
    <t>Предоставление социальных услуг населению Большесельского муниципального района на основе соблюдения стандартов и нормативов</t>
  </si>
  <si>
    <t>Социальная защита семей с детьми и детей, оказавшихся в трудной жизненной ситуации</t>
  </si>
  <si>
    <t>Социальная защита инвалидов</t>
  </si>
  <si>
    <t>Социальная защита   ветеранов и граждан, оказавшихся в трудной жизненной ситуации</t>
  </si>
  <si>
    <t>Поддержка  деятельности общественных объединений граждан за счет средств районного бюджета</t>
  </si>
  <si>
    <t>Содействие организации безопасных условий трудовой деятельности и охраны труда</t>
  </si>
  <si>
    <t>Содействие развитию социального партнерства</t>
  </si>
  <si>
    <t>Развитие информационной инфрасируктуры органов социальной защиты населения</t>
  </si>
  <si>
    <t>Организация ежемесячных пенсий за выслугу лет муниципальным служащим района</t>
  </si>
  <si>
    <t>Проведение массовых мероприятий</t>
  </si>
  <si>
    <t>09</t>
  </si>
  <si>
    <t>Обеспечение стабильного роста численности обучающихся, занимающихся в  спортивных залах общеобразовательных организаций в вечернее время</t>
  </si>
  <si>
    <t>Оказание  муниципальных услуг (работ) в сфере молодежной политики</t>
  </si>
  <si>
    <t>Обеспечение деятельности учреждений в сфере  молодежной политики</t>
  </si>
  <si>
    <t>Обеспечение условий для  реализации творческого,  интелектуального потенциала молодежи Большесельского района</t>
  </si>
  <si>
    <t>Муниципальная целевая программа  "Патриотическое воспитание граждан Российской Федерации, проживающих на  территории  Большесельского муниципального района"</t>
  </si>
  <si>
    <t>Повышение скоординированности деятельности субъектов патриотического  воспитания Большесельского муниципального района</t>
  </si>
  <si>
    <t>Создание условий дальнейшего развития  молодежного патриотического  движения в Большесельском муниципальном районе</t>
  </si>
  <si>
    <t>Проведение организационных и информационных мероприятий</t>
  </si>
  <si>
    <t>Строительство объектов водоснабжения с вводом их в эксплуатацию</t>
  </si>
  <si>
    <t>Строительство объектов  водоотведения с вводом их в эксплуатацию</t>
  </si>
  <si>
    <t>Строительство шахтных колодцев</t>
  </si>
  <si>
    <t>Улучшение  поддержания в рабочем состоянии помещений, организация помывки жителей, проживающих в неблагоустроенном жилье, другие вопросы в области банно-прачечных услуг</t>
  </si>
  <si>
    <t>Недопущение опасных для людей и окружающей среды  ситуаций</t>
  </si>
  <si>
    <t>Частичное  возмещение организациям дополнительных расходов, возникающих при  эксплуатации гидротехнических сооружений</t>
  </si>
  <si>
    <t>Модернизация объектов теплоснабжения с вводом их в эксплуатацию (строительство котельных)</t>
  </si>
  <si>
    <t>Модернизация объектов теплоснабжения с вводом их в эксплуатацию (реконструкция и оптимизация тепловых сетей)</t>
  </si>
  <si>
    <t>Газификация населенных пунктов Большесельского  района (строительство межпоселкового газопровода и  распределительных газовых сетей с вводом их в эксплуатацию)</t>
  </si>
  <si>
    <t>осуществление  внутримуниципальных перевозок на территории  Большесельского муницпального района</t>
  </si>
  <si>
    <t>Муниципальная программа "Развитие образования и молодежная политика в Благовещенском сельском поселении"</t>
  </si>
  <si>
    <t>1.Ведомственная  целевая программа "Реализация молодежной политики в Благовещенском сельском поселении" всего, в том числе  в разрезе мероприятий:</t>
  </si>
  <si>
    <t>а) Обеспечение условий для реализации творческого и интеллектуального потенциала молодежи поселения</t>
  </si>
  <si>
    <t>Муниципальная программа "Социальная поддержка населения Благовещенского сельского поселения"</t>
  </si>
  <si>
    <t>1.Ведомственная целевая программа "Социальная поддержка населения Благовещенского сельского поселения" всего, в том числе в разрезе мероприятий:</t>
  </si>
  <si>
    <t>а) Оказание мер социальной поддержки отдельным категориям граждан</t>
  </si>
  <si>
    <t>Муниципальная программа "Обеспечение доступным и комфортным жильем населения Благовещенского сельского поселения"</t>
  </si>
  <si>
    <t>1.Муниципальная целевая программа "Поддержка молодых семей Благовещенского сельского поселения в приобретении (строительстве) жилья" всего, в том числе в разрезе мероприятий:</t>
  </si>
  <si>
    <t>а) Обеспечение жильем и предоставление государственной поддержки на приобретение (строительство) жилья молодым семьям</t>
  </si>
  <si>
    <t>2.Муниципальная целевая программа «Переселение граждан из жилищного фонда, признанного непригодным для проживания и (или) с высоким уровнем износа»,в том числе в разрезе мероприятий:</t>
  </si>
  <si>
    <t>а) Переселение граждан из аварийного жилищного фонда</t>
  </si>
  <si>
    <t>Муниципальная программа "Обеспечение общественного порядка и противодействие преступности на территории Благовещенского сельского поселения"</t>
  </si>
  <si>
    <t>1.Муниципальная целевая программа "Повышение безопасности дорожного движения на территории Благовещенского сельского поселения" всего, в том числе в разрезе мероприятий:</t>
  </si>
  <si>
    <t>а) Совершенствование организации движения транспорта и пешеходов</t>
  </si>
  <si>
    <t>Муниципальная программа "Защита населения и территории Благовещенского сельского поселения от чрезвычайных ситуаций, обеспечениепожарной безопасности и безопасности людей на водных объектах"</t>
  </si>
  <si>
    <t>1.Муниципальная целевая программа "Основные направления развития гражданской обороны, защита населения и  территории Благовещенского сельского поселения от чрезвычайных ситуаций природногои техногенного характера, обеспечение первичных мер пожарной безопасности и безопасности людей на водных объектах" всего, в том числе в разрезе мероприятий:</t>
  </si>
  <si>
    <t>а) Профилактика пожаров и охраны жизни и здоровья населения на водных объектах</t>
  </si>
  <si>
    <t>Муниципальная программа "Развитие культуры и туризма в Благовещенском сельском поселении"</t>
  </si>
  <si>
    <t>1.Ведомственная целевая программа "Развитие учреждений культуры в Благовещенском сельском поселении" всего, в том числе в разрезе мероприятий:</t>
  </si>
  <si>
    <t>а) Поддержка доступа граждан к информационно-библиотечным ресурсам</t>
  </si>
  <si>
    <t>б) Поддержка доступности культурных услуг и реализации прав граждан на свободу творчества</t>
  </si>
  <si>
    <t>в) Обеспечение условий для поддержки права граждан на участие в культурной жизни поселения</t>
  </si>
  <si>
    <t>г) Выплата компенсации на оплату жилого помещения и коммунальных услуг специалистам проживающим в сельской местности</t>
  </si>
  <si>
    <t>д) Укрепление материально-технической базы учреждений культуры</t>
  </si>
  <si>
    <t>2.Муниципальная целевая программа "Развитие внутреннего и въездного туризма в Благовещенском сельском поселении" всего, в том числе в разрезе мероприятий:</t>
  </si>
  <si>
    <t>а) Создание условий для эффективного развития сферы туризма и отдыха</t>
  </si>
  <si>
    <t>Муниципальная программа "Охрана окружающей среды в Благовещенском сельском поселении"</t>
  </si>
  <si>
    <t>1.Ведомственная целевая программа "Благоустройство территорий населенных пунктов Благовещенского сельского поселения" всего, в том числе в разрезе мероприятий:</t>
  </si>
  <si>
    <t>а) Организация освещения улиц</t>
  </si>
  <si>
    <t>б) Организация и содержание мест захоронений</t>
  </si>
  <si>
    <t>в) Организация прочих мероприятий по благоустройству территории поселения</t>
  </si>
  <si>
    <t>2.Муниципальная целевая программа "Обращение с твердыми бытовыми отходами на территории Благовещенского сельского поселения" всего, в том числе в разрезе мероприятий:</t>
  </si>
  <si>
    <t>а) Модернизация инфраструктуры обращения с ТБО</t>
  </si>
  <si>
    <t>Муниципальная программа "Поддержка и развитие физической культуры и спорта в Благовещенском сельском поселении"</t>
  </si>
  <si>
    <t>1.Ведомственная целевая программа "Поддержка и развитие физической культуры и спорта в Благовещенском сельском поселении" всего, в том числе в разрезе мероприятий:</t>
  </si>
  <si>
    <t xml:space="preserve">а) Обеспечение физкультурно-спортивной деятельности в поселении
</t>
  </si>
  <si>
    <t>Муниципальная программа "Обеспечение качественными коммунальными услугами населения Благовещенского сельского поселения"</t>
  </si>
  <si>
    <t>1.Муниципальная целевая программа по проведению капитального ремонта многоквартирных домов в Благовещенском сельском поселении" всего, в том числе в разрезе мероприятий:</t>
  </si>
  <si>
    <t>а) Обеспечение сохранности и увеличение сроков эксплуатации жилищного фонда поселения</t>
  </si>
  <si>
    <t>Муниципальная программа "Эффективная власть в Благовещенском сельском поселении"</t>
  </si>
  <si>
    <t>1.Ведомственная целевая программа "Развитие и совершенствование механизмов управления объектами муниципальной собственности в Благовещенском сельском поселении" всего, в том числе в разрезе мероприятий:</t>
  </si>
  <si>
    <t>а) Оптимизация структуры муниципальной собственности поселения</t>
  </si>
  <si>
    <t>Муниципальная программа "Развитие дорожного хозяйства и транспорта в Благовещенском сельском поселении"</t>
  </si>
  <si>
    <t>1.Муниципальная целевая программа "Программа развития сети автомобильных дорог в Благовещенском сельском поселении" всего, в том числе в разрезе мероприятий:</t>
  </si>
  <si>
    <t xml:space="preserve">а) Поддержание автомобильных дорог путем их содержания и ремонта
</t>
  </si>
  <si>
    <t>Непрограммные расходы</t>
  </si>
  <si>
    <t>а)Глава муниципального образования</t>
  </si>
  <si>
    <t>б)Центральный аппарат</t>
  </si>
  <si>
    <t>в)Резервный фонд исполнительных органов муниципальной власти</t>
  </si>
  <si>
    <t>12</t>
  </si>
  <si>
    <t>50</t>
  </si>
  <si>
    <t>Кодировка основных мероприятий и задач программ Благовещенского сельского поселения                                 на 2016 год</t>
  </si>
  <si>
    <t>Частичное  возмещение расходов, возникающих при обеспечении надежного теплоснабжения (отопления), водоснабжения и водоотведения объектов жилищеного фонда и учреждений бюджетной сферы в соответствии с действующим законодательством и обеспечения населения качественными  коммунальными услугами</t>
  </si>
  <si>
    <t>Строительство, реконструкция, капитальный ремонт, ремонт и содержание автомобильных дорог  общего пользования</t>
  </si>
  <si>
    <t>Сохранение и укрепление материально-технической базы спортивных залов общеобразовательных ораганизаций, работающих в вечернее время</t>
  </si>
  <si>
    <t>Обеспечение территориальной доступности товаров и услуг для  сельского населения путем оказания государственной поддержки</t>
  </si>
  <si>
    <t xml:space="preserve">Защита прав  сельских  потребителей </t>
  </si>
  <si>
    <r>
      <t>2016-2018 (</t>
    </r>
    <r>
      <rPr>
        <i/>
        <sz val="10"/>
        <color theme="1"/>
        <rFont val="Calibri"/>
        <family val="2"/>
        <charset val="204"/>
        <scheme val="minor"/>
      </rPr>
      <t>№819 от 30.09.2015)</t>
    </r>
  </si>
  <si>
    <t>Поддержка участия областных делегаций в  межрегиональных и всероссийских мероприятиях патриотической направленности</t>
  </si>
  <si>
    <t>Ведомственная целевая программа "Социальная поддержка населения Большесельского  района"</t>
  </si>
  <si>
    <t>Муниципальная программа "Обеспечение общественного порядка и противодействие преступности на территории  Большесельского  муниципального района"</t>
  </si>
  <si>
    <t xml:space="preserve">МЦП  "Развитие  материально-технической базы  физической  культуры  и  спорта"  </t>
  </si>
  <si>
    <t>Муниципальная целевая программа "Развитие   водоснабжения,  водоотведения и  очистки сточных вод Большесельского  муниципального района"</t>
  </si>
  <si>
    <r>
      <t>2016-2018 (</t>
    </r>
    <r>
      <rPr>
        <i/>
        <sz val="11"/>
        <color theme="1"/>
        <rFont val="Calibri"/>
        <family val="2"/>
        <charset val="204"/>
        <scheme val="minor"/>
      </rPr>
      <t>№818 от 30.09.2015)</t>
    </r>
  </si>
  <si>
    <t>Муниципальная целевая программа "Актуализация градостроительной документации Большесельского муниципального района"</t>
  </si>
  <si>
    <t>Муниципальная целевая программа "Развитие   правовой грамотности и правосознания граждан на территории  Большесельского  муниципального района"</t>
  </si>
  <si>
    <t>2016-2018</t>
  </si>
  <si>
    <t>Ведомственная  целевая программа  "Повышение  эффективности управления и распоряжения муниципальной собственностью Большесельского муниципального района"</t>
  </si>
  <si>
    <t>Районная целевая программа "Развитие агропромышленного комплекса Большесельского муниципального района"</t>
  </si>
  <si>
    <t>Муниципальна целевая программа "Энергосбережение и повышение энергетической эффективности на территории Большесельского муниципального района" (2014-2016)</t>
  </si>
  <si>
    <t>Информационная правовая, консультационная и организационная поддержка; подготовка, переподготовка и повышение квалификации работников сферы малого и среднего предпринимательства, организаций, образующих инфраструктуру поддержки субъектов малого и среднего предпринимательства, и лиц, вовлекаемых в предпринимательскую деятельность</t>
  </si>
  <si>
    <t>Развитие системы  финансовой поддержки сферы малого и среднего предпринимательства</t>
  </si>
  <si>
    <t>Содействие  в приобретении субъектами малого и среднего  предпринимательства оборудования в целях создания и (или) развития либо модернизации производства товаров</t>
  </si>
  <si>
    <t>02.0.00.00000</t>
  </si>
  <si>
    <t>02.1.00.00000</t>
  </si>
  <si>
    <t>02.1.01.00000</t>
  </si>
  <si>
    <t>02.1.02.00000</t>
  </si>
  <si>
    <t>Обеспечение государственных гарантий прав граждан на образование и социальную поддержку отдельных категорий обучающихся</t>
  </si>
  <si>
    <t>02.1.02.70430</t>
  </si>
  <si>
    <t>02.1.02.70460</t>
  </si>
  <si>
    <t>02.1.02.70500</t>
  </si>
  <si>
    <t>02.1.02.70550</t>
  </si>
  <si>
    <t>02.1.03.00000</t>
  </si>
  <si>
    <t>Обеспечение государственной поддержки муниципальных образовательных систем</t>
  </si>
  <si>
    <t>02.2.00.00000</t>
  </si>
  <si>
    <t>02.2.01.00000</t>
  </si>
  <si>
    <t>03.0.00.00000</t>
  </si>
  <si>
    <t>03.1.00.00000</t>
  </si>
  <si>
    <t>03.1.01.00000</t>
  </si>
  <si>
    <t>Субвенция на обеспечение деятельности органов местного самоуправления в сфере социальной защиты населения</t>
  </si>
  <si>
    <t>03.3.00.00000</t>
  </si>
  <si>
    <t>03.3.01.00000</t>
  </si>
  <si>
    <t>03.3.01.70970</t>
  </si>
  <si>
    <t>03.3.02.00000</t>
  </si>
  <si>
    <t>03.3.02.71000</t>
  </si>
  <si>
    <t>03.3.02.71060</t>
  </si>
  <si>
    <t>03.3.02.74390</t>
  </si>
  <si>
    <t>05.0.00.00000</t>
  </si>
  <si>
    <t>05.1.00.00000</t>
  </si>
  <si>
    <t>05.1.01.00000</t>
  </si>
  <si>
    <t>08.0.00.00000</t>
  </si>
  <si>
    <t>08.1.00.00000</t>
  </si>
  <si>
    <t>08.1.01.00000</t>
  </si>
  <si>
    <t>08.2.00.00000</t>
  </si>
  <si>
    <t>08.2.01.00000</t>
  </si>
  <si>
    <t>10.0.00.00000</t>
  </si>
  <si>
    <t>10.1.00.00000</t>
  </si>
  <si>
    <t>10.2.00.00000</t>
  </si>
  <si>
    <t>11.0.00.00000</t>
  </si>
  <si>
    <t>11.1.00.00000</t>
  </si>
  <si>
    <t>11.1.01.00000</t>
  </si>
  <si>
    <t>11.1.02.00000</t>
  </si>
  <si>
    <t>11.1.04.00000</t>
  </si>
  <si>
    <t>Поддержка доступа граждан к информационно-библиотечным ресурсам</t>
  </si>
  <si>
    <t>Поддержка доступности культурных услуг и реализации права граждан на свободу творчества</t>
  </si>
  <si>
    <t>13.0.00.00000</t>
  </si>
  <si>
    <t>13.1.00.00000</t>
  </si>
  <si>
    <t>13.1.01.00000</t>
  </si>
  <si>
    <t>Обеспечение деятельности в сфере массовой физической культуры и спорта</t>
  </si>
  <si>
    <t>14.0.00.00000</t>
  </si>
  <si>
    <t>14.1.00.00000</t>
  </si>
  <si>
    <t>14.1.01.00000</t>
  </si>
  <si>
    <t>15.0.00.00000</t>
  </si>
  <si>
    <t>15.1.02.00000</t>
  </si>
  <si>
    <t>Развитие системы финансовой поддержки субъектов малого и среднего предпринимательства</t>
  </si>
  <si>
    <t>24.0.00.00000</t>
  </si>
  <si>
    <t>24.1.00.00000</t>
  </si>
  <si>
    <t>24.1.01.00000</t>
  </si>
  <si>
    <t>24.2.00.00000</t>
  </si>
  <si>
    <t>24.2.01.00000</t>
  </si>
  <si>
    <t>24.2.02.00000</t>
  </si>
  <si>
    <t>25.0.00.00000</t>
  </si>
  <si>
    <t>25.2.00.00000</t>
  </si>
  <si>
    <t>25.2.01.00000</t>
  </si>
  <si>
    <t>25.3.00.00000</t>
  </si>
  <si>
    <t>25.3.01.00000</t>
  </si>
  <si>
    <t>Обеспечение территориальной доступности товаров и услуг для сельского населения путем оказания государственной поддержки</t>
  </si>
  <si>
    <t>30.0.00.00000</t>
  </si>
  <si>
    <t>30.1.00.00000</t>
  </si>
  <si>
    <t>30.1.01.00000</t>
  </si>
  <si>
    <t>Выполнение комплекса мер по повышению эффективности использования энергетических ресурсов в бюджетной сфере</t>
  </si>
  <si>
    <t>36.0.00.00000</t>
  </si>
  <si>
    <t>36.1.00.00000</t>
  </si>
  <si>
    <t>36.1.01.00000</t>
  </si>
  <si>
    <t>50.0.00.00000</t>
  </si>
  <si>
    <t>Центральный аппарат</t>
  </si>
  <si>
    <t>50.0.00.80190</t>
  </si>
  <si>
    <t>50.0.00.80200</t>
  </si>
  <si>
    <t xml:space="preserve">Субвенция на оказание социальной помощи отдельным категориям граждан </t>
  </si>
  <si>
    <t xml:space="preserve">Реализация подпрограммы "Ярославские каникулы" в части оплаты стоимости наборов продуктов питания в лагерях с дневной формой пребывания детей </t>
  </si>
  <si>
    <t xml:space="preserve">Субсидия на оплату стоимости набора продуктов питания в лагерях с дневной формой пребывания детей, расположенных на территории Ярославской области </t>
  </si>
  <si>
    <t xml:space="preserve">Обеспечение  функционирования в вечернее время спортивных залов общеобразовательных школ для занятий в них обучающихся  </t>
  </si>
  <si>
    <t xml:space="preserve">Реализация мероприятий  муниципальной целевой программы  развития субъектов  малого и среднего предпринимательства </t>
  </si>
  <si>
    <t xml:space="preserve">Реализация программ повышения  эффективности управления и  распоряжения муниципальной собственностью </t>
  </si>
  <si>
    <t xml:space="preserve">Строительство, модернизация, ремонт и содержание автомобильных дорог общего пользования, в том числе  дорог в поселениях </t>
  </si>
  <si>
    <t xml:space="preserve"> Субсидии организациям автомобильного транспорта на возмещение затрат на оказание транспортных услуг населению в межмуниципальном сообщении  </t>
  </si>
  <si>
    <t xml:space="preserve">Реализация мероприятий  по возмещению части затрат организациям любых форм собственности и индивидуальным предпринимателям , оказывающим  социально значимые бытовые  услуги сельскому населению </t>
  </si>
  <si>
    <t xml:space="preserve">Реализация мероприятий 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 населенные пункты </t>
  </si>
  <si>
    <t xml:space="preserve">Дотация  поселениям  Большесельского муниципального района на выравнивание бюджетной обеспеченности из районного бюджета </t>
  </si>
  <si>
    <t xml:space="preserve">Мероприятия  на  обеспечение  казначейской системы  исполнения бюджета </t>
  </si>
  <si>
    <t xml:space="preserve">Глава муниципального образования </t>
  </si>
  <si>
    <t xml:space="preserve">Руководитель контрольно-счетной палаты  муниципального   образования и его заместители   </t>
  </si>
  <si>
    <t xml:space="preserve"> Субвенция на обеспечение профилактики безнадзорности, правонарушений несовершеннолетних и защиты их прав  </t>
  </si>
  <si>
    <t xml:space="preserve"> Субвенция на реализацию отдельных полномочий в сфере законодательства об административных правонарушениях  </t>
  </si>
  <si>
    <t>Транзитные расходы</t>
  </si>
  <si>
    <t xml:space="preserve">Дотации поселениям Ярославской области на выравнивание бюджетной обеспеченности  </t>
  </si>
  <si>
    <t>02.3.01.00000</t>
  </si>
  <si>
    <t>02.2.01.10080</t>
  </si>
  <si>
    <t>02.2.01.70650</t>
  </si>
  <si>
    <t xml:space="preserve">Муниципальная программа «Развитие образования и молодежная политика  в Большесельском муниципальном районе»   </t>
  </si>
  <si>
    <t xml:space="preserve">Ведомственная  целевая  программа Управления образования администрации Большесельского муниципального района </t>
  </si>
  <si>
    <t xml:space="preserve">Обеспечение деятельности дошкольных учреждений </t>
  </si>
  <si>
    <t xml:space="preserve">Обеспечение деятельности общеобразовательных  учреждений </t>
  </si>
  <si>
    <t xml:space="preserve">Обеспечение деятельности  учреждений дополнительного образования , в сфере образования </t>
  </si>
  <si>
    <t xml:space="preserve">Учебно-методические  кабинеты централизованные бухгалтерии </t>
  </si>
  <si>
    <t xml:space="preserve">Реализация мероприятий , направленных на поддержку  материально-технической базы   образовательных учреждений </t>
  </si>
  <si>
    <t>Оплата услуг банка на компенсацию расходов за присмотр и уход за детьми, осваивающими программы дошкольного образования</t>
  </si>
  <si>
    <t>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деятельность.</t>
  </si>
  <si>
    <t xml:space="preserve">Субвенция на содержание ребенка в семье опекуна и приемной семье, а также вознаграждение, причитающееся приемному родителю </t>
  </si>
  <si>
    <t xml:space="preserve">Субвенция на государственную поддержку опеки и попечительства </t>
  </si>
  <si>
    <t>Субвенция на выплаты медицинским работникам, осуществляющим медицинское обслуживание обучающихся и воспитанников муниципальных образовательных организаций.</t>
  </si>
  <si>
    <t>Субвенция на организацию образовательного процесса в образовательных организациях.</t>
  </si>
  <si>
    <t xml:space="preserve">Субвенция на обеспечение деятельности органов опеки и попечительства </t>
  </si>
  <si>
    <t>Субвенция на организацию образовательного процесса в дошкольных образовательных организациях.</t>
  </si>
  <si>
    <t xml:space="preserve">Ведомственная целевая программа «Реализация молодежной политики в Большесельском муниципальном районе»  </t>
  </si>
  <si>
    <t xml:space="preserve">Обеспечение деятельности учреждений, подведомственных учредителю в сфере  молодежной политики  </t>
  </si>
  <si>
    <t xml:space="preserve">Субсидия на оказание (выполнение) муниципальными учреждениями услуг (работ) в сфере молодежной политики  </t>
  </si>
  <si>
    <t xml:space="preserve">Муниципальная целевая программа  «Патриотическое воспитание граждан Российской Федерации, проживающих на территории Большесельского муниципального района»  </t>
  </si>
  <si>
    <t xml:space="preserve">Муниципальная программа  «Социальная поддержка населения  Большесельского муниципального района» </t>
  </si>
  <si>
    <t xml:space="preserve">Ведомственная  целевая программа  «Социальная поддержка  населения  Большесельского  района» </t>
  </si>
  <si>
    <t xml:space="preserve">Субвенция на предоставление гражданам субсидий на оплату жилого помещения и коммунальных услуг </t>
  </si>
  <si>
    <t xml:space="preserve">Cубвенция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 </t>
  </si>
  <si>
    <t xml:space="preserve">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 </t>
  </si>
  <si>
    <t xml:space="preserve">Субвенция на денежные выплаты </t>
  </si>
  <si>
    <t xml:space="preserve">Субвенция на социальную поддержку отдельных категорий граждан в части ежемесячного пособия на ребенка </t>
  </si>
  <si>
    <t xml:space="preserve">Муниципальная  целевая  программа  «Семья  и  дети  Ярославии»  </t>
  </si>
  <si>
    <t xml:space="preserve">Реализация мероприятий  подпрограммы  "Семья и дети" </t>
  </si>
  <si>
    <t xml:space="preserve">Субсидия  на  укрепление  института  семьи, повышение  качества  жизни семей  с несовершеннолетними детьми </t>
  </si>
  <si>
    <t xml:space="preserve"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обласного бюджета </t>
  </si>
  <si>
    <t>Субвенция на компенсацию части расходов на приобретение путёвки в организации отдыха детей и их оздоровления</t>
  </si>
  <si>
    <t xml:space="preserve">Муниципальная  целевая  программа  «Профилактика безнадзорности, правонарушений  и защита  прав  несовершеннолетних,  проживающих на территории  Большесельского муниципального района»  </t>
  </si>
  <si>
    <t>Реализация мероприятий по профилактике безнадзорности, правонарушений и защите прав несовершеннолетних</t>
  </si>
  <si>
    <t>Муниципальная программа «Обеспечение общественного порядка  и  противодействие  преступности на  территории в  Большесельском муниципальном районе»</t>
  </si>
  <si>
    <t xml:space="preserve">Муниципальная целевая программа «Повышение безопасности  дорожного  движения в Большесельском муниципальном районе» </t>
  </si>
  <si>
    <t xml:space="preserve">Мероприятия,  направленные  на  повышение безопасности дорожного движения  </t>
  </si>
  <si>
    <t>Муниципальная  программа « Защита  населения  и  территории Большесельского муниципального района  от чрезвычайных  ситуаций, обеспечение пожарной безопасности и безопасности людей на водных объектах»</t>
  </si>
  <si>
    <t xml:space="preserve">Ведомственная  целевая  программа  «Повышение  безопасности жизнедеятельности  населения Большесельского муниципального района» </t>
  </si>
  <si>
    <t xml:space="preserve">Реализация мероприятий по  защите населения от чрезвычайных ситуаций  </t>
  </si>
  <si>
    <t>Ведомственная целевая программа "Совершенствование единой дежурно-диспетчерской службы БМР"</t>
  </si>
  <si>
    <t xml:space="preserve">Обеспечение деятельности МУ "Единая дежурно-диспетчерская служба Большесельского муниципального района" </t>
  </si>
  <si>
    <t xml:space="preserve">Муниципальная  программа «Развитие  культуры и туризма в Большесельском  муниципальном  районе»  </t>
  </si>
  <si>
    <t>Ведомственная  целевая  программа  «Развитие  учреждений культуры  в Большесельском муниципальном районе»</t>
  </si>
  <si>
    <t xml:space="preserve">Обеспечение деятельности  учреждений дополнительного образования, в сфере культуры  </t>
  </si>
  <si>
    <t>Межбюджетные  трансферты  на создание  условий для организации досуга  и обеспечения жителей поселений  услугами организаций культуры  из средств Большесельского  сельского поселения</t>
  </si>
  <si>
    <t xml:space="preserve">Межбюджетные  трансферты  на создание  условий для организации досуга  и обеспечения жителей поселений  услугами организаций культуры из средств Благовещенского сельского поселения </t>
  </si>
  <si>
    <t>Межбюджетные  трансферты  на создание  условий для организации досуга  и обеспечения жителей поселений  услугами организаций культуры  из  средств Вареговского сельского поселения</t>
  </si>
  <si>
    <t xml:space="preserve">Муниципальная целевая программа «Развитие  туризма и отдыха на территории Большесельского муниципального района» </t>
  </si>
  <si>
    <t xml:space="preserve">Реализация мероприятий , направленных на развитие туризма и отдыха  </t>
  </si>
  <si>
    <t>Муниципальная программа  «Развитие  физической культуры и спорта в Большесельском муниципальном районе»</t>
  </si>
  <si>
    <t xml:space="preserve">Ведомственная  целевая  программа  «Развитие  физической  культуры  и  спорта в Большесельском муниципальном районе»  </t>
  </si>
  <si>
    <t xml:space="preserve">Мероприятия в  области физической культуры и спорта </t>
  </si>
  <si>
    <t>Муниципальная программа «Обеспечение  качественными  коммунальными услугами  населения  Большесельского муниципального района»</t>
  </si>
  <si>
    <t>Содержание гидротехнических сооружений</t>
  </si>
  <si>
    <t>Муниципальная  программа «Экономическое развитие и инновационная  экономика  в Большесельском муниципальном  районе»</t>
  </si>
  <si>
    <t xml:space="preserve">Муниципальная  целевая  программа  «Развитие малого и среднего  предпринимательства в Большесельском муниципальном районе» </t>
  </si>
  <si>
    <t>Муниципальная программа  «Эффективная  власть  в Большесельском  муниципальном районе»</t>
  </si>
  <si>
    <t xml:space="preserve">Муниципальная  целевая  программа  «Развитие  муниципальной службы в Большесельском  муниципальном  районе» </t>
  </si>
  <si>
    <t xml:space="preserve">Реализация  программ развития муниципальной службы </t>
  </si>
  <si>
    <t xml:space="preserve">Ведомственная  целевая  программа «Повышение эффективности  управления  и  распоряжения муниципальной собственностью  Большесельского муниципального района»  </t>
  </si>
  <si>
    <t xml:space="preserve">Ведомственная  целевая  программа «Развитие  архивного дела  в  Большесельском  муниципальном  районе» </t>
  </si>
  <si>
    <t>Обеспечение деятельности МУ "Архив" Большесельского муниципального района"</t>
  </si>
  <si>
    <t>Мероприятия по проведению схемы территориального планирования.</t>
  </si>
  <si>
    <t>Муниципальная программа "Обеспечение доступным и комфортным жильем населения Большесельского муниципального района"</t>
  </si>
  <si>
    <t>Ведомственная целевая программа "Обеспечение функционирования органов местного самоуправления"</t>
  </si>
  <si>
    <t>Реализация мероприятий по материально-техническому и транспортному обеспечению деятельности органов исполнительной власти Большесельского муниципального района</t>
  </si>
  <si>
    <t>Муниципальная программа «Развитие  дорожного  хозяйства и  транспорта  в Большесельском  муниципальном  районе»</t>
  </si>
  <si>
    <t xml:space="preserve"> Субсидия на финансирование дорожного хозяйства </t>
  </si>
  <si>
    <t xml:space="preserve">Ведомственная  целевая  программа  «Поддержка автомобильного  пассажирского  транспорта общего  пользования на территории Большесельского муниципального района» </t>
  </si>
  <si>
    <t xml:space="preserve">Субвенция на освобождение от оплаты стоимости проезда лиц, находящихся под диспансерным наблюдением в связи с туберкулезом, и больных туберкулезом </t>
  </si>
  <si>
    <t xml:space="preserve"> Субвенция на освобождение от оплаты стоимости проезда детей из многодетных семей, обучающихся в общеобразовательных организациях. </t>
  </si>
  <si>
    <t xml:space="preserve">Муниципальная  программа  «Развитие  сельского хозяйства в Большесельском муниципальном районе» </t>
  </si>
  <si>
    <t>Ведомственная  целевая  программа  «Поддержка  потребительского рынка на территории Большесельского муниципального района»</t>
  </si>
  <si>
    <t>Муниципальная целевая программа "Условия трудового соперничества и меры поощрения работников сельского хозяйства Большесельского муниципального района"</t>
  </si>
  <si>
    <t>Мероприятия, направленные на поддержку сельского хозяйства</t>
  </si>
  <si>
    <t>Муниципальная  целевая программа "Развитие агропромышленного комплекса Большесельского муниципального района</t>
  </si>
  <si>
    <t>Муниципальная программа  «Энергоэффективность  в  Большесельском  муниципальном районе»</t>
  </si>
  <si>
    <t xml:space="preserve">Муниципальная  целевая  программа «Энергосбережение  и  повышение  энергоэффективности  на  территории  Большесельского муниципального района»  </t>
  </si>
  <si>
    <t xml:space="preserve">Мероприятия по  повышению энергоэффективности и энергосбережению  </t>
  </si>
  <si>
    <t>Муниципальная  целевая  программа  «Управление  муниципальными  финансами  Большесельского муниципального  района»  на  2014-2016 годы</t>
  </si>
  <si>
    <t>Непрограммные  расходы</t>
  </si>
  <si>
    <t xml:space="preserve">Резервный фонд исполнитальных органов  муниципальной власти </t>
  </si>
  <si>
    <t>Обеспечение условий для предоставления услуг, выполнения работ в сфере молодежной политики</t>
  </si>
  <si>
    <t>02.3.00.00000</t>
  </si>
  <si>
    <t>03.4.00.00000</t>
  </si>
  <si>
    <t>11.2.00.00000</t>
  </si>
  <si>
    <t>15.1.00.00000</t>
  </si>
  <si>
    <t>21.0.00.00000</t>
  </si>
  <si>
    <t>21.1.00.00000</t>
  </si>
  <si>
    <t>21.2.00.00000</t>
  </si>
  <si>
    <t>21.3.00.00000</t>
  </si>
  <si>
    <t>21.6.00.00000</t>
  </si>
  <si>
    <t xml:space="preserve">Муниципальная целевая  программа  «Развитие  сети  автомобильных  дорог  общего  пользования  местного  значения Большесельского муниципального района»  </t>
  </si>
  <si>
    <t>25.4.00.00000</t>
  </si>
  <si>
    <t>50.0.00.12010</t>
  </si>
  <si>
    <t>50.0.00.12020</t>
  </si>
  <si>
    <t>50.0.00.12030</t>
  </si>
  <si>
    <t>50.0.00.12040</t>
  </si>
  <si>
    <t>99.0.00.00000</t>
  </si>
  <si>
    <t>99.0.00.72970</t>
  </si>
  <si>
    <t>10.1.01.00000</t>
  </si>
  <si>
    <t>24.1.01.72440</t>
  </si>
  <si>
    <t>11.2.01.00000</t>
  </si>
  <si>
    <t>21.1.01.00000</t>
  </si>
  <si>
    <t>Организация предоставления муниципальных услуг и выполнения  работ муниципальными  образовательными организациями и муниципальными учреждениями сферы образования</t>
  </si>
  <si>
    <t>02.1.03.10050</t>
  </si>
  <si>
    <t>02.1.02.10570</t>
  </si>
  <si>
    <t>Развитие градостроительной документации в Большесельском муниципальном районе</t>
  </si>
  <si>
    <t>05.1.01.10830</t>
  </si>
  <si>
    <t>Формирование безопасного поведения участников дорожного движения,в том числе предупреждение детского дорожно-транспортного травматизма</t>
  </si>
  <si>
    <t>Обеспечение эффективного предупреждения и ликвидации чрезвычацных ситуаций природного и техногенного характера,пожаров,происшествий на водных объектах,а также ликвидации последствий террористических актов и военных действий</t>
  </si>
  <si>
    <t>10.2.01.00000</t>
  </si>
  <si>
    <t>Совершенствование работы единой диспетчерской службы района,развитие и организация эксплуатации системы обеспечения вызова экстренных оперативных служб по единому номеру "112"</t>
  </si>
  <si>
    <t>Предоставление муниципальных услуг (выполнение работ) в области образования в сфере культуры</t>
  </si>
  <si>
    <t>Развитие туризма и отдыха на территории Большесельского муниципального района</t>
  </si>
  <si>
    <t xml:space="preserve">Поддержка  предприятий коммунального комплекса,  оказывающих жилищно-коммунальные услуги </t>
  </si>
  <si>
    <t>13.1.01.10360</t>
  </si>
  <si>
    <t>11.2.01.10350</t>
  </si>
  <si>
    <t>14.1.01.10790</t>
  </si>
  <si>
    <t>14.1.01.10800</t>
  </si>
  <si>
    <t>15.1.02.10400</t>
  </si>
  <si>
    <t>Повышение профессионализма и компетентности муниципальных служащих</t>
  </si>
  <si>
    <t>21.2.01.00000</t>
  </si>
  <si>
    <t>Оптимизация структуры муниципальной собственности Большесельского муниципального района Ярославской области</t>
  </si>
  <si>
    <t>21.3.01.00000</t>
  </si>
  <si>
    <t>Обеспечение сохранности и организация использования архивных документов,хранящихся в МУ "Архив Большесельского муниципального района"</t>
  </si>
  <si>
    <t>21.3.01.10430</t>
  </si>
  <si>
    <t>21.6.01.00000</t>
  </si>
  <si>
    <t>Организация транспортного и хозяйственного обслуживания органов местного самоуправления администрации Большесельского муниципального района</t>
  </si>
  <si>
    <t>Строительство,реконструкция,капитальный ремонт,ремонт и содержание автомобильных дорог общего пользования</t>
  </si>
  <si>
    <t>21.6.01.10890</t>
  </si>
  <si>
    <t>21.1.01.10410</t>
  </si>
  <si>
    <t>21.2.01.10420</t>
  </si>
  <si>
    <t>24.1.01.10500</t>
  </si>
  <si>
    <t>Осуществление внутримуниципальных перевозок на территории Большесельского муниципального района</t>
  </si>
  <si>
    <t>24.2.01.10510</t>
  </si>
  <si>
    <t>25.2.01.10530</t>
  </si>
  <si>
    <t>25.2.01.10540</t>
  </si>
  <si>
    <t>25.3.01.10520</t>
  </si>
  <si>
    <t>36.1.01.10600</t>
  </si>
  <si>
    <t>36.1.02.00000</t>
  </si>
  <si>
    <t>02.1.01.10030</t>
  </si>
  <si>
    <t>Развитие системы профилактики  немедицинского потребления наркотиков</t>
  </si>
  <si>
    <t>08.2.01.71430</t>
  </si>
  <si>
    <t>Субсидия на  обеспечение функционирования в вечернее время спортивных залов  общеобразовательных организаций для занятий в них обучающихся</t>
  </si>
  <si>
    <t>10.2.01.10240</t>
  </si>
  <si>
    <t>10.1.01.10230</t>
  </si>
  <si>
    <t>30.1.01.10550</t>
  </si>
  <si>
    <t>36.1.02.10610</t>
  </si>
  <si>
    <t>Предоставление социальных услуг отдельным категориям граждан при  проезде в транспорте общего пользования</t>
  </si>
  <si>
    <t>24.2.02.72550</t>
  </si>
  <si>
    <t>24.2.02.72560</t>
  </si>
  <si>
    <t>23.0.00.00000</t>
  </si>
  <si>
    <t>23.1.00.00000</t>
  </si>
  <si>
    <t>Ведомственная целевая программа "Поддержка средств массовой информации в Большесельском муниципальном районе"</t>
  </si>
  <si>
    <t>Поддержка средств массовой информации</t>
  </si>
  <si>
    <t>23.1.01.00000</t>
  </si>
  <si>
    <t>23.1.01.10460</t>
  </si>
  <si>
    <t>Координация деятельности субъектов патриотического воспитания Большесельского муниципального района</t>
  </si>
  <si>
    <t>Обеспечение услуг по ведению бухгалтерского, налогового учета и отчетности муниципальных учреждений системы образования и Управления образования БМР</t>
  </si>
  <si>
    <t>02.1.05.00000</t>
  </si>
  <si>
    <t>Исполнение публичных обязательств региона, в том числе по переданным полномочиям российской Федерации, по предоставлению выплат, пособий, компенсаций</t>
  </si>
  <si>
    <t>03.1.02.00000</t>
  </si>
  <si>
    <t>Предоставление социальных услуг населению Большесельского района на основе стандартов и нормативов</t>
  </si>
  <si>
    <t>03.1.03.00000</t>
  </si>
  <si>
    <t>Социальная защита семей с детьми, инвалидов, ветеранов, граждан и детей, оказавшихся в трудной жизненной ситуации</t>
  </si>
  <si>
    <t>03.1.06.00000</t>
  </si>
  <si>
    <t>03.1.07.00000</t>
  </si>
  <si>
    <t>Организация выплат ежемесячных  пенсий за выслугу лет муниципальным служащим района</t>
  </si>
  <si>
    <t>Поддержка деятельности  общественных объединений района</t>
  </si>
  <si>
    <t>11.1.01.25120</t>
  </si>
  <si>
    <t>11.1.01.25220</t>
  </si>
  <si>
    <t>11.1.01.25320</t>
  </si>
  <si>
    <t>11.1.04.10650</t>
  </si>
  <si>
    <t>11.1.05.00000</t>
  </si>
  <si>
    <t>Содействие доступа граждан к культурным ценностям</t>
  </si>
  <si>
    <t>11.1.06.00000</t>
  </si>
  <si>
    <t>11.1.06.10340</t>
  </si>
  <si>
    <t>Проведение мероприятий в сфере культуры</t>
  </si>
  <si>
    <t>Правовое воспитание несовершеннолетних</t>
  </si>
  <si>
    <t>03.4.02.00000</t>
  </si>
  <si>
    <t>03.4.02.10220</t>
  </si>
  <si>
    <t>03.4.03.10220</t>
  </si>
  <si>
    <t>03.4.03.00000</t>
  </si>
  <si>
    <t>Государственная поддержка создания и укрепления материально- технической базы учреждений, профилактики безнадзорности и правонарушений несовершеннолетних</t>
  </si>
  <si>
    <t>02.3.01.74880</t>
  </si>
  <si>
    <t>Субсидия на реализацию мероприятий по патриотическому  воспитанию граждан</t>
  </si>
  <si>
    <t>Субвенция на организацию питания обучающихся образовательных организаций</t>
  </si>
  <si>
    <t xml:space="preserve">Субвенция  на ежемесячную денежную выплату, назначаемую в случае рождения третьего ребенка или последующих детей до достижения ребенком возраста трех лет, за счет средств областного бюджета </t>
  </si>
  <si>
    <t>Реализация региональной семейной политики и политики в интересах детей</t>
  </si>
  <si>
    <t>Обеспечение отдыха и оздоровления детей на территории  Ярославской области</t>
  </si>
  <si>
    <t>Подведение итогов соревнований в агропромышленном комплексе,за счет средств местного бюджета</t>
  </si>
  <si>
    <t>Создание условий для обеспечения предприятий  агропромышленного комплекса высококвалифицированными специалистами, специалистами массовых профессий и информационно-консультационное  обслуживание сельских  товаропроизводителей</t>
  </si>
  <si>
    <t>25.4.02.00000</t>
  </si>
  <si>
    <t>Субвенция на поддержку сельскохозяйственного производства в части организационных мероприятий в рамках предоставления субсидий  сельскохозяйственным производителям</t>
  </si>
  <si>
    <t>25.4.02.74450</t>
  </si>
  <si>
    <t>Субвенция на отлов и содержание безнадзорных животных</t>
  </si>
  <si>
    <t>Субвенция на социальную поддержку отдельных категорий граждан   в части ежемесячной денежной выплаты ветеранам труда, труженникам тыла, реабилитированным лицам</t>
  </si>
  <si>
    <t>03.1.02.70850</t>
  </si>
  <si>
    <t>Муниципальная поддержка неработающих пенсионеров в  органах власти</t>
  </si>
  <si>
    <t>03.1.07.10100</t>
  </si>
  <si>
    <t>Реализация мероприятий направленных на поддержку общественных организаций</t>
  </si>
  <si>
    <t>03.1.06.10120</t>
  </si>
  <si>
    <t>03.1.03.70890</t>
  </si>
  <si>
    <t>03.1.01.70740</t>
  </si>
  <si>
    <t>03.1.01.70750</t>
  </si>
  <si>
    <t>03.1.01.70840</t>
  </si>
  <si>
    <t>03.1.01.70860</t>
  </si>
  <si>
    <t>03.1.01.70870</t>
  </si>
  <si>
    <t>03.1.01.73040</t>
  </si>
  <si>
    <t>03.1.01.R0840</t>
  </si>
  <si>
    <t>02.1.02.70510</t>
  </si>
  <si>
    <t>02.1.05.10040</t>
  </si>
  <si>
    <t>02.1.02.10010</t>
  </si>
  <si>
    <t>02.1.02.10020</t>
  </si>
  <si>
    <t>02.1.02.70520</t>
  </si>
  <si>
    <t>02.1.02.70530</t>
  </si>
  <si>
    <t>02.1.02.73110</t>
  </si>
  <si>
    <t>Администрация муниципального района</t>
  </si>
  <si>
    <t>Финансовое управление администрации муниципального района</t>
  </si>
  <si>
    <t>50.0.00.74420</t>
  </si>
  <si>
    <t>Управление социальной защиты муниципального района</t>
  </si>
  <si>
    <t>Управление образования администрации муниципального района</t>
  </si>
  <si>
    <t>Предоставление субсидии бюджетным, автономным учреждениям и иным некомерческим организациям</t>
  </si>
  <si>
    <t>Расходы на выплаты персоналу в целяхобеспечения выполнения функций государственными (муниципальными ) органами ,казёнными учреждениями, органами управления государственными внебюджетными фондами</t>
  </si>
  <si>
    <t>Иные межбюджетные ассигнования</t>
  </si>
  <si>
    <t>Закупка товаров, работ и услуг для государственных (муниципальных) нужд</t>
  </si>
  <si>
    <t>Межбюджетные трансферты</t>
  </si>
  <si>
    <t>Социальное обеспечение и иные выплаты населению</t>
  </si>
  <si>
    <t>Условно утверждённые</t>
  </si>
  <si>
    <t>Итого</t>
  </si>
  <si>
    <t>Дефицит  (-),  профицит (+)</t>
  </si>
  <si>
    <t>к Решению Собрания Представителей</t>
  </si>
  <si>
    <t>Ведомственная структура расходов районного бюджета на плановый период 2017 и 2018 годов</t>
  </si>
  <si>
    <t>Наименование</t>
  </si>
  <si>
    <t>Главный распоряди-тель</t>
  </si>
  <si>
    <t>Целевая статья</t>
  </si>
  <si>
    <t>Вид расходов</t>
  </si>
  <si>
    <t>2017 год 
(руб.)</t>
  </si>
  <si>
    <t>2018 год 
(руб.)</t>
  </si>
  <si>
    <t>Глава муниципального района:</t>
  </si>
  <si>
    <t>В.А. Лубенин</t>
  </si>
  <si>
    <t>Муниципальная  программа  «Создание условий для эффективного управления муниципальными финансами в Большесельском  муниципальном районе»</t>
  </si>
  <si>
    <t>Приложение 8</t>
  </si>
  <si>
    <t>Софинансирование субсидии на реализацию мероприятий по патриотическому воспитанию граждан</t>
  </si>
  <si>
    <t>02.3.01.S4880</t>
  </si>
  <si>
    <t>Софинансирование субсидии на укрепление института семьи, повышение качества жизни семей с несовершеннолетними детьми</t>
  </si>
  <si>
    <t>03.3.01.S0970</t>
  </si>
  <si>
    <t>Частичная компенсацию расходов, связанных с выполнением полномочий органами местного самоуправления муниципальных образований по теплоснабжению, водоснабжению и водоотведению</t>
  </si>
  <si>
    <t>03.3.02.S1000</t>
  </si>
  <si>
    <t>08.2.01.S1430</t>
  </si>
  <si>
    <t>08.1.01.10200</t>
  </si>
  <si>
    <t>Муниципальная  целевая программа  "Актуализация градостроительной документации Большесельского муниципального района "</t>
  </si>
  <si>
    <t xml:space="preserve">Ведомственная целевая  программа  «Поддержка  предприятий коммунального комплекса,  оказывающих жилищно-коммунальные услуги» </t>
  </si>
  <si>
    <t>Обеспечение деятельности  учреждений, подведомственных учредителю в сфере культуры</t>
  </si>
  <si>
    <t>11.1.01.10290</t>
  </si>
  <si>
    <t>Иные бюджетные ассигнования</t>
  </si>
  <si>
    <t>99.0.00.72440</t>
  </si>
  <si>
    <t>Межбюджетные  трансферты</t>
  </si>
  <si>
    <t>Субсидия на государственную поддержку молодых семей Ярославской области в приобретении (строительстве) жилья</t>
  </si>
  <si>
    <t>99.0.00.71190</t>
  </si>
  <si>
    <t>от 29.09.2016г. №195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</si>
</sst>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98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  <xf numFmtId="0" fontId="3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/>
    <xf numFmtId="49" fontId="4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0" fontId="0" fillId="2" borderId="1" xfId="0" applyFill="1" applyBorder="1"/>
    <xf numFmtId="0" fontId="2" fillId="0" borderId="1" xfId="0" applyFont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49" fontId="4" fillId="0" borderId="1" xfId="0" applyNumberFormat="1" applyFont="1" applyBorder="1"/>
    <xf numFmtId="0" fontId="4" fillId="3" borderId="1" xfId="0" applyFont="1" applyFill="1" applyBorder="1"/>
    <xf numFmtId="0" fontId="0" fillId="5" borderId="0" xfId="0" applyFill="1"/>
    <xf numFmtId="0" fontId="0" fillId="3" borderId="0" xfId="0" applyFill="1"/>
    <xf numFmtId="0" fontId="0" fillId="4" borderId="1" xfId="0" applyFill="1" applyBorder="1"/>
    <xf numFmtId="49" fontId="0" fillId="0" borderId="1" xfId="0" applyNumberFormat="1" applyBorder="1"/>
    <xf numFmtId="49" fontId="0" fillId="4" borderId="1" xfId="0" applyNumberFormat="1" applyFill="1" applyBorder="1"/>
    <xf numFmtId="49" fontId="1" fillId="2" borderId="1" xfId="0" applyNumberFormat="1" applyFont="1" applyFill="1" applyBorder="1"/>
    <xf numFmtId="0" fontId="1" fillId="2" borderId="1" xfId="0" applyFont="1" applyFill="1" applyBorder="1"/>
    <xf numFmtId="0" fontId="5" fillId="0" borderId="0" xfId="0" applyFont="1" applyBorder="1" applyAlignment="1">
      <alignment wrapText="1"/>
    </xf>
    <xf numFmtId="0" fontId="4" fillId="6" borderId="1" xfId="0" applyFont="1" applyFill="1" applyBorder="1" applyAlignment="1">
      <alignment wrapText="1"/>
    </xf>
    <xf numFmtId="0" fontId="0" fillId="6" borderId="1" xfId="0" applyFill="1" applyBorder="1" applyAlignment="1">
      <alignment wrapText="1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6" fillId="6" borderId="1" xfId="0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0" fontId="0" fillId="4" borderId="0" xfId="0" applyFill="1"/>
    <xf numFmtId="0" fontId="0" fillId="0" borderId="1" xfId="0" applyFont="1" applyBorder="1" applyAlignment="1">
      <alignment wrapText="1"/>
    </xf>
    <xf numFmtId="0" fontId="8" fillId="3" borderId="1" xfId="0" applyFont="1" applyFill="1" applyBorder="1" applyAlignment="1">
      <alignment wrapText="1"/>
    </xf>
    <xf numFmtId="49" fontId="0" fillId="0" borderId="1" xfId="0" applyNumberFormat="1" applyFont="1" applyBorder="1" applyAlignment="1">
      <alignment horizontal="center"/>
    </xf>
    <xf numFmtId="0" fontId="0" fillId="0" borderId="0" xfId="0"/>
    <xf numFmtId="0" fontId="10" fillId="0" borderId="0" xfId="1" applyNumberFormat="1" applyFont="1" applyFill="1" applyAlignment="1" applyProtection="1">
      <alignment horizontal="center" vertical="center" wrapText="1"/>
      <protection hidden="1"/>
    </xf>
    <xf numFmtId="0" fontId="10" fillId="0" borderId="0" xfId="1" applyNumberFormat="1" applyFont="1" applyFill="1" applyAlignment="1" applyProtection="1">
      <alignment vertical="center" wrapText="1"/>
      <protection hidden="1"/>
    </xf>
    <xf numFmtId="0" fontId="13" fillId="0" borderId="1" xfId="0" applyFont="1" applyBorder="1" applyAlignment="1">
      <alignment wrapText="1"/>
    </xf>
    <xf numFmtId="0" fontId="14" fillId="4" borderId="1" xfId="0" applyFont="1" applyFill="1" applyBorder="1" applyAlignment="1">
      <alignment wrapText="1"/>
    </xf>
    <xf numFmtId="0" fontId="14" fillId="4" borderId="3" xfId="0" applyFont="1" applyFill="1" applyBorder="1" applyAlignment="1">
      <alignment wrapText="1"/>
    </xf>
    <xf numFmtId="0" fontId="14" fillId="4" borderId="6" xfId="0" applyFont="1" applyFill="1" applyBorder="1"/>
    <xf numFmtId="0" fontId="14" fillId="4" borderId="1" xfId="0" applyFont="1" applyFill="1" applyBorder="1"/>
    <xf numFmtId="0" fontId="14" fillId="4" borderId="7" xfId="0" applyFont="1" applyFill="1" applyBorder="1"/>
    <xf numFmtId="0" fontId="13" fillId="4" borderId="1" xfId="0" applyFont="1" applyFill="1" applyBorder="1" applyAlignment="1">
      <alignment wrapText="1"/>
    </xf>
    <xf numFmtId="0" fontId="13" fillId="4" borderId="3" xfId="0" applyFont="1" applyFill="1" applyBorder="1" applyAlignment="1">
      <alignment wrapText="1"/>
    </xf>
    <xf numFmtId="0" fontId="13" fillId="4" borderId="6" xfId="0" applyFont="1" applyFill="1" applyBorder="1"/>
    <xf numFmtId="0" fontId="13" fillId="4" borderId="1" xfId="0" applyFont="1" applyFill="1" applyBorder="1"/>
    <xf numFmtId="0" fontId="13" fillId="4" borderId="7" xfId="0" applyFont="1" applyFill="1" applyBorder="1"/>
    <xf numFmtId="0" fontId="16" fillId="4" borderId="1" xfId="0" applyFont="1" applyFill="1" applyBorder="1" applyAlignment="1">
      <alignment wrapText="1"/>
    </xf>
    <xf numFmtId="0" fontId="16" fillId="4" borderId="3" xfId="0" applyFont="1" applyFill="1" applyBorder="1"/>
    <xf numFmtId="0" fontId="16" fillId="4" borderId="1" xfId="0" applyFont="1" applyFill="1" applyBorder="1"/>
    <xf numFmtId="0" fontId="17" fillId="4" borderId="1" xfId="0" applyFont="1" applyFill="1" applyBorder="1"/>
    <xf numFmtId="0" fontId="17" fillId="4" borderId="3" xfId="0" applyFont="1" applyFill="1" applyBorder="1"/>
    <xf numFmtId="0" fontId="14" fillId="4" borderId="7" xfId="0" applyFont="1" applyFill="1" applyBorder="1" applyAlignment="1">
      <alignment wrapText="1"/>
    </xf>
    <xf numFmtId="0" fontId="13" fillId="4" borderId="3" xfId="0" applyFont="1" applyFill="1" applyBorder="1"/>
    <xf numFmtId="0" fontId="14" fillId="4" borderId="3" xfId="0" applyFont="1" applyFill="1" applyBorder="1"/>
    <xf numFmtId="0" fontId="14" fillId="4" borderId="6" xfId="0" applyFont="1" applyFill="1" applyBorder="1" applyAlignment="1">
      <alignment wrapText="1"/>
    </xf>
    <xf numFmtId="0" fontId="13" fillId="4" borderId="6" xfId="0" applyFont="1" applyFill="1" applyBorder="1" applyAlignment="1">
      <alignment wrapText="1"/>
    </xf>
    <xf numFmtId="0" fontId="13" fillId="4" borderId="7" xfId="0" applyFont="1" applyFill="1" applyBorder="1" applyAlignment="1">
      <alignment wrapText="1"/>
    </xf>
    <xf numFmtId="0" fontId="13" fillId="4" borderId="4" xfId="0" applyFont="1" applyFill="1" applyBorder="1" applyAlignment="1">
      <alignment wrapText="1"/>
    </xf>
    <xf numFmtId="0" fontId="13" fillId="4" borderId="5" xfId="0" applyFont="1" applyFill="1" applyBorder="1" applyAlignment="1">
      <alignment wrapText="1"/>
    </xf>
    <xf numFmtId="0" fontId="13" fillId="0" borderId="1" xfId="0" applyFont="1" applyBorder="1"/>
    <xf numFmtId="0" fontId="18" fillId="0" borderId="0" xfId="0" applyFont="1"/>
    <xf numFmtId="0" fontId="11" fillId="7" borderId="1" xfId="0" applyFont="1" applyFill="1" applyBorder="1"/>
    <xf numFmtId="0" fontId="11" fillId="2" borderId="1" xfId="0" applyFont="1" applyFill="1" applyBorder="1" applyAlignment="1">
      <alignment wrapText="1"/>
    </xf>
    <xf numFmtId="49" fontId="11" fillId="2" borderId="1" xfId="0" applyNumberFormat="1" applyFont="1" applyFill="1" applyBorder="1"/>
    <xf numFmtId="0" fontId="11" fillId="2" borderId="1" xfId="0" applyNumberFormat="1" applyFont="1" applyFill="1" applyBorder="1"/>
    <xf numFmtId="0" fontId="11" fillId="2" borderId="3" xfId="0" applyFont="1" applyFill="1" applyBorder="1" applyAlignment="1">
      <alignment wrapText="1"/>
    </xf>
    <xf numFmtId="0" fontId="11" fillId="2" borderId="6" xfId="0" applyFont="1" applyFill="1" applyBorder="1"/>
    <xf numFmtId="0" fontId="11" fillId="2" borderId="1" xfId="0" applyFont="1" applyFill="1" applyBorder="1"/>
    <xf numFmtId="0" fontId="11" fillId="2" borderId="7" xfId="0" applyFont="1" applyFill="1" applyBorder="1"/>
    <xf numFmtId="0" fontId="15" fillId="2" borderId="1" xfId="0" applyFont="1" applyFill="1" applyBorder="1" applyAlignment="1">
      <alignment wrapText="1"/>
    </xf>
    <xf numFmtId="0" fontId="15" fillId="2" borderId="3" xfId="0" applyFont="1" applyFill="1" applyBorder="1" applyAlignment="1">
      <alignment wrapText="1"/>
    </xf>
    <xf numFmtId="0" fontId="11" fillId="2" borderId="3" xfId="0" applyFont="1" applyFill="1" applyBorder="1"/>
    <xf numFmtId="0" fontId="13" fillId="2" borderId="1" xfId="0" applyFont="1" applyFill="1" applyBorder="1"/>
    <xf numFmtId="0" fontId="11" fillId="7" borderId="7" xfId="0" applyFont="1" applyFill="1" applyBorder="1"/>
    <xf numFmtId="49" fontId="11" fillId="2" borderId="6" xfId="0" applyNumberFormat="1" applyFont="1" applyFill="1" applyBorder="1"/>
    <xf numFmtId="0" fontId="11" fillId="2" borderId="7" xfId="0" applyNumberFormat="1" applyFont="1" applyFill="1" applyBorder="1"/>
    <xf numFmtId="0" fontId="18" fillId="4" borderId="1" xfId="0" applyFont="1" applyFill="1" applyBorder="1" applyAlignment="1">
      <alignment wrapText="1"/>
    </xf>
    <xf numFmtId="0" fontId="18" fillId="4" borderId="3" xfId="0" applyFont="1" applyFill="1" applyBorder="1" applyAlignment="1">
      <alignment horizontal="center"/>
    </xf>
    <xf numFmtId="0" fontId="18" fillId="4" borderId="7" xfId="0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3" fillId="4" borderId="7" xfId="0" applyFont="1" applyFill="1" applyBorder="1" applyAlignment="1">
      <alignment horizontal="right"/>
    </xf>
    <xf numFmtId="0" fontId="13" fillId="4" borderId="1" xfId="0" applyFont="1" applyFill="1" applyBorder="1" applyAlignment="1">
      <alignment horizontal="right"/>
    </xf>
    <xf numFmtId="0" fontId="18" fillId="0" borderId="1" xfId="0" applyFont="1" applyBorder="1" applyAlignment="1">
      <alignment horizontal="right"/>
    </xf>
    <xf numFmtId="0" fontId="18" fillId="4" borderId="3" xfId="0" applyFont="1" applyFill="1" applyBorder="1" applyAlignment="1">
      <alignment horizontal="left"/>
    </xf>
    <xf numFmtId="0" fontId="18" fillId="4" borderId="7" xfId="0" applyFont="1" applyFill="1" applyBorder="1" applyAlignment="1">
      <alignment horizontal="left"/>
    </xf>
    <xf numFmtId="0" fontId="5" fillId="0" borderId="2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10" fillId="0" borderId="0" xfId="1" applyNumberFormat="1" applyFont="1" applyFill="1" applyAlignment="1" applyProtection="1">
      <alignment horizontal="center" vertical="center" wrapText="1"/>
      <protection hidden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2" fillId="0" borderId="0" xfId="1" applyNumberFormat="1" applyFont="1" applyFill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0"/>
  <sheetViews>
    <sheetView topLeftCell="A79" workbookViewId="0">
      <selection activeCell="B95" sqref="B95"/>
    </sheetView>
  </sheetViews>
  <sheetFormatPr defaultRowHeight="15" x14ac:dyDescent="0.25"/>
  <cols>
    <col min="1" max="1" width="72.42578125" customWidth="1"/>
    <col min="2" max="2" width="12.28515625" customWidth="1"/>
    <col min="3" max="3" width="10.7109375" customWidth="1"/>
    <col min="4" max="4" width="10.85546875" customWidth="1"/>
    <col min="5" max="5" width="11.140625" customWidth="1"/>
    <col min="6" max="6" width="11.85546875" customWidth="1"/>
    <col min="7" max="7" width="3.7109375" customWidth="1"/>
  </cols>
  <sheetData>
    <row r="1" spans="1:6" ht="32.25" customHeight="1" x14ac:dyDescent="0.3">
      <c r="A1" s="92" t="s">
        <v>76</v>
      </c>
      <c r="B1" s="92"/>
      <c r="C1" s="92"/>
      <c r="D1" s="92"/>
      <c r="E1" s="92"/>
      <c r="F1" s="92"/>
    </row>
    <row r="2" spans="1:6" ht="48" customHeight="1" x14ac:dyDescent="0.25">
      <c r="A2" s="3" t="s">
        <v>41</v>
      </c>
      <c r="B2" s="4" t="s">
        <v>42</v>
      </c>
      <c r="C2" s="4" t="s">
        <v>43</v>
      </c>
      <c r="D2" s="4" t="s">
        <v>44</v>
      </c>
      <c r="E2" s="4" t="s">
        <v>45</v>
      </c>
      <c r="F2" s="15" t="s">
        <v>72</v>
      </c>
    </row>
    <row r="3" spans="1:6" ht="30" x14ac:dyDescent="0.25">
      <c r="A3" s="11" t="s">
        <v>0</v>
      </c>
      <c r="B3" s="11"/>
      <c r="C3" s="12" t="s">
        <v>46</v>
      </c>
      <c r="D3" s="13"/>
      <c r="E3" s="13"/>
      <c r="F3" s="14"/>
    </row>
    <row r="4" spans="1:6" ht="30" x14ac:dyDescent="0.25">
      <c r="A4" s="2" t="s">
        <v>1</v>
      </c>
      <c r="B4" s="2" t="s">
        <v>2</v>
      </c>
      <c r="C4" s="5"/>
      <c r="D4" s="5" t="s">
        <v>47</v>
      </c>
      <c r="E4" s="5"/>
      <c r="F4" s="1"/>
    </row>
    <row r="5" spans="1:6" ht="24.75" x14ac:dyDescent="0.25">
      <c r="A5" s="29" t="s">
        <v>110</v>
      </c>
      <c r="B5" s="8"/>
      <c r="C5" s="10"/>
      <c r="D5" s="10"/>
      <c r="E5" s="10" t="s">
        <v>68</v>
      </c>
      <c r="F5" s="9">
        <v>10570</v>
      </c>
    </row>
    <row r="6" spans="1:6" ht="24.75" x14ac:dyDescent="0.25">
      <c r="A6" s="29" t="s">
        <v>111</v>
      </c>
      <c r="B6" s="8"/>
      <c r="C6" s="10"/>
      <c r="D6" s="10"/>
      <c r="E6" s="10" t="s">
        <v>46</v>
      </c>
      <c r="F6" s="9">
        <v>10020</v>
      </c>
    </row>
    <row r="7" spans="1:6" ht="24.75" x14ac:dyDescent="0.25">
      <c r="A7" s="29" t="s">
        <v>112</v>
      </c>
      <c r="B7" s="8"/>
      <c r="C7" s="10"/>
      <c r="D7" s="10"/>
      <c r="E7" s="10" t="s">
        <v>50</v>
      </c>
      <c r="F7" s="8" t="s">
        <v>114</v>
      </c>
    </row>
    <row r="8" spans="1:6" x14ac:dyDescent="0.25">
      <c r="A8" s="29" t="s">
        <v>113</v>
      </c>
      <c r="B8" s="8"/>
      <c r="C8" s="10"/>
      <c r="D8" s="10"/>
      <c r="E8" s="10" t="s">
        <v>52</v>
      </c>
      <c r="F8" s="19" t="s">
        <v>115</v>
      </c>
    </row>
    <row r="9" spans="1:6" ht="30" x14ac:dyDescent="0.25">
      <c r="A9" s="2" t="s">
        <v>3</v>
      </c>
      <c r="B9" s="2" t="s">
        <v>2</v>
      </c>
      <c r="C9" s="5"/>
      <c r="D9" s="5" t="s">
        <v>48</v>
      </c>
      <c r="E9" s="5"/>
      <c r="F9" s="1"/>
    </row>
    <row r="10" spans="1:6" x14ac:dyDescent="0.25">
      <c r="A10" s="29" t="s">
        <v>132</v>
      </c>
      <c r="B10" s="8"/>
      <c r="C10" s="10"/>
      <c r="D10" s="10"/>
      <c r="E10" s="10" t="s">
        <v>68</v>
      </c>
      <c r="F10" s="9">
        <v>10080</v>
      </c>
    </row>
    <row r="11" spans="1:6" x14ac:dyDescent="0.25">
      <c r="A11" s="29" t="s">
        <v>133</v>
      </c>
      <c r="B11" s="8"/>
      <c r="C11" s="10"/>
      <c r="D11" s="10"/>
      <c r="E11" s="10" t="s">
        <v>46</v>
      </c>
      <c r="F11" s="9">
        <v>10080</v>
      </c>
    </row>
    <row r="12" spans="1:6" ht="24.75" x14ac:dyDescent="0.25">
      <c r="A12" s="29" t="s">
        <v>134</v>
      </c>
      <c r="B12" s="8"/>
      <c r="C12" s="10"/>
      <c r="D12" s="10"/>
      <c r="E12" s="10" t="s">
        <v>50</v>
      </c>
      <c r="F12" s="9">
        <v>10080</v>
      </c>
    </row>
    <row r="13" spans="1:6" ht="45" x14ac:dyDescent="0.25">
      <c r="A13" s="2" t="s">
        <v>135</v>
      </c>
      <c r="B13" s="2" t="s">
        <v>2</v>
      </c>
      <c r="C13" s="5"/>
      <c r="D13" s="5" t="s">
        <v>49</v>
      </c>
      <c r="E13" s="5"/>
      <c r="F13" s="1"/>
    </row>
    <row r="14" spans="1:6" ht="24.75" x14ac:dyDescent="0.25">
      <c r="A14" s="29" t="s">
        <v>136</v>
      </c>
      <c r="B14" s="8"/>
      <c r="C14" s="10"/>
      <c r="D14" s="10"/>
      <c r="E14" s="10" t="s">
        <v>68</v>
      </c>
      <c r="F14" s="9">
        <v>10090</v>
      </c>
    </row>
    <row r="15" spans="1:6" ht="24.75" x14ac:dyDescent="0.25">
      <c r="A15" s="29" t="s">
        <v>137</v>
      </c>
      <c r="B15" s="8"/>
      <c r="C15" s="10"/>
      <c r="D15" s="10"/>
      <c r="E15" s="10" t="s">
        <v>46</v>
      </c>
      <c r="F15" s="9">
        <v>10090</v>
      </c>
    </row>
    <row r="16" spans="1:6" ht="24.75" x14ac:dyDescent="0.25">
      <c r="A16" s="29" t="s">
        <v>207</v>
      </c>
      <c r="B16" s="8"/>
      <c r="C16" s="10"/>
      <c r="D16" s="10"/>
      <c r="E16" s="10" t="s">
        <v>50</v>
      </c>
      <c r="F16" s="9"/>
    </row>
    <row r="17" spans="1:6" x14ac:dyDescent="0.25">
      <c r="A17" s="29" t="s">
        <v>138</v>
      </c>
      <c r="B17" s="8"/>
      <c r="C17" s="10"/>
      <c r="D17" s="10"/>
      <c r="E17" s="10" t="s">
        <v>52</v>
      </c>
      <c r="F17" s="9">
        <v>10090</v>
      </c>
    </row>
    <row r="18" spans="1:6" ht="30" x14ac:dyDescent="0.25">
      <c r="A18" s="11" t="s">
        <v>4</v>
      </c>
      <c r="B18" s="11"/>
      <c r="C18" s="12" t="s">
        <v>50</v>
      </c>
      <c r="D18" s="13"/>
      <c r="E18" s="13"/>
      <c r="F18" s="14"/>
    </row>
    <row r="19" spans="1:6" ht="30" x14ac:dyDescent="0.25">
      <c r="A19" s="2" t="s">
        <v>208</v>
      </c>
      <c r="B19" s="2" t="s">
        <v>2</v>
      </c>
      <c r="C19" s="5"/>
      <c r="D19" s="5" t="s">
        <v>47</v>
      </c>
      <c r="E19" s="5"/>
      <c r="F19" s="1"/>
    </row>
    <row r="20" spans="1:6" ht="24.75" x14ac:dyDescent="0.25">
      <c r="A20" s="8" t="s">
        <v>119</v>
      </c>
      <c r="B20" s="8"/>
      <c r="C20" s="10"/>
      <c r="D20" s="10"/>
      <c r="E20" s="10" t="s">
        <v>68</v>
      </c>
      <c r="F20" s="9"/>
    </row>
    <row r="21" spans="1:6" ht="24.75" x14ac:dyDescent="0.25">
      <c r="A21" s="8" t="s">
        <v>120</v>
      </c>
      <c r="B21" s="8"/>
      <c r="C21" s="10"/>
      <c r="D21" s="10"/>
      <c r="E21" s="10" t="s">
        <v>46</v>
      </c>
      <c r="F21" s="9"/>
    </row>
    <row r="22" spans="1:6" x14ac:dyDescent="0.25">
      <c r="A22" s="8" t="s">
        <v>121</v>
      </c>
      <c r="B22" s="8"/>
      <c r="C22" s="10"/>
      <c r="D22" s="10"/>
      <c r="E22" s="10" t="s">
        <v>50</v>
      </c>
      <c r="F22" s="9"/>
    </row>
    <row r="23" spans="1:6" x14ac:dyDescent="0.25">
      <c r="A23" s="8" t="s">
        <v>122</v>
      </c>
      <c r="B23" s="8"/>
      <c r="C23" s="10"/>
      <c r="D23" s="10"/>
      <c r="E23" s="10" t="s">
        <v>52</v>
      </c>
      <c r="F23" s="9"/>
    </row>
    <row r="24" spans="1:6" x14ac:dyDescent="0.25">
      <c r="A24" s="8" t="s">
        <v>123</v>
      </c>
      <c r="B24" s="8"/>
      <c r="C24" s="10"/>
      <c r="D24" s="10"/>
      <c r="E24" s="10" t="s">
        <v>98</v>
      </c>
      <c r="F24" s="9"/>
    </row>
    <row r="25" spans="1:6" ht="24.75" x14ac:dyDescent="0.25">
      <c r="A25" s="8" t="s">
        <v>124</v>
      </c>
      <c r="B25" s="8"/>
      <c r="C25" s="10"/>
      <c r="D25" s="10"/>
      <c r="E25" s="10" t="s">
        <v>99</v>
      </c>
      <c r="F25" s="9"/>
    </row>
    <row r="26" spans="1:6" x14ac:dyDescent="0.25">
      <c r="A26" s="8" t="s">
        <v>125</v>
      </c>
      <c r="B26" s="8"/>
      <c r="C26" s="10"/>
      <c r="D26" s="10"/>
      <c r="E26" s="10" t="s">
        <v>100</v>
      </c>
      <c r="F26" s="9"/>
    </row>
    <row r="27" spans="1:6" x14ac:dyDescent="0.25">
      <c r="A27" s="8" t="s">
        <v>126</v>
      </c>
      <c r="B27" s="8"/>
      <c r="C27" s="10"/>
      <c r="D27" s="10"/>
      <c r="E27" s="10" t="s">
        <v>53</v>
      </c>
      <c r="F27" s="9"/>
    </row>
    <row r="28" spans="1:6" x14ac:dyDescent="0.25">
      <c r="A28" s="8" t="s">
        <v>127</v>
      </c>
      <c r="B28" s="8"/>
      <c r="C28" s="10"/>
      <c r="D28" s="10"/>
      <c r="E28" s="10" t="s">
        <v>130</v>
      </c>
      <c r="F28" s="9"/>
    </row>
    <row r="29" spans="1:6" x14ac:dyDescent="0.25">
      <c r="A29" s="8" t="s">
        <v>129</v>
      </c>
      <c r="B29" s="8"/>
      <c r="C29" s="10"/>
      <c r="D29" s="10"/>
      <c r="E29" s="10" t="s">
        <v>54</v>
      </c>
      <c r="F29" s="9"/>
    </row>
    <row r="30" spans="1:6" x14ac:dyDescent="0.25">
      <c r="A30" s="8" t="s">
        <v>128</v>
      </c>
      <c r="B30" s="8"/>
      <c r="C30" s="10"/>
      <c r="D30" s="10"/>
      <c r="E30" s="10" t="s">
        <v>55</v>
      </c>
      <c r="F30" s="9">
        <v>10100</v>
      </c>
    </row>
    <row r="31" spans="1:6" x14ac:dyDescent="0.25">
      <c r="A31" s="2" t="s">
        <v>6</v>
      </c>
      <c r="B31" s="17" t="s">
        <v>2</v>
      </c>
      <c r="C31" s="5"/>
      <c r="D31" s="5" t="s">
        <v>49</v>
      </c>
      <c r="E31" s="5"/>
      <c r="F31" s="1"/>
    </row>
    <row r="32" spans="1:6" x14ac:dyDescent="0.25">
      <c r="A32" s="8" t="s">
        <v>84</v>
      </c>
      <c r="B32" s="18"/>
      <c r="C32" s="10"/>
      <c r="D32" s="10"/>
      <c r="E32" s="10" t="s">
        <v>68</v>
      </c>
      <c r="F32" s="9">
        <v>10130</v>
      </c>
    </row>
    <row r="33" spans="1:7" ht="36.75" x14ac:dyDescent="0.25">
      <c r="A33" s="8" t="s">
        <v>86</v>
      </c>
      <c r="B33" s="18"/>
      <c r="C33" s="10"/>
      <c r="D33" s="10"/>
      <c r="E33" s="10" t="s">
        <v>46</v>
      </c>
      <c r="F33" s="9">
        <v>10130</v>
      </c>
    </row>
    <row r="34" spans="1:7" x14ac:dyDescent="0.25">
      <c r="A34" s="8" t="s">
        <v>87</v>
      </c>
      <c r="B34" s="18"/>
      <c r="C34" s="10"/>
      <c r="D34" s="10"/>
      <c r="E34" s="10" t="s">
        <v>50</v>
      </c>
      <c r="F34" s="9">
        <v>10130</v>
      </c>
    </row>
    <row r="35" spans="1:7" x14ac:dyDescent="0.25">
      <c r="A35" s="8" t="s">
        <v>88</v>
      </c>
      <c r="B35" s="18"/>
      <c r="C35" s="10"/>
      <c r="D35" s="10"/>
      <c r="E35" s="10" t="s">
        <v>52</v>
      </c>
      <c r="F35" s="9" t="s">
        <v>89</v>
      </c>
    </row>
    <row r="36" spans="1:7" ht="45" x14ac:dyDescent="0.25">
      <c r="A36" s="2" t="s">
        <v>7</v>
      </c>
      <c r="B36" s="2" t="s">
        <v>2</v>
      </c>
      <c r="C36" s="5"/>
      <c r="D36" s="5" t="s">
        <v>51</v>
      </c>
      <c r="E36" s="5"/>
      <c r="F36" s="1"/>
      <c r="G36" s="21"/>
    </row>
    <row r="37" spans="1:7" x14ac:dyDescent="0.25">
      <c r="A37" s="30"/>
      <c r="B37" s="2"/>
      <c r="C37" s="5"/>
      <c r="D37" s="5"/>
      <c r="E37" s="5"/>
      <c r="F37" s="1"/>
      <c r="G37" s="21"/>
    </row>
    <row r="38" spans="1:7" x14ac:dyDescent="0.25">
      <c r="A38" s="30"/>
      <c r="B38" s="2"/>
      <c r="C38" s="5"/>
      <c r="D38" s="5"/>
      <c r="E38" s="5"/>
      <c r="F38" s="1"/>
      <c r="G38" s="21"/>
    </row>
    <row r="39" spans="1:7" x14ac:dyDescent="0.25">
      <c r="A39" s="30"/>
      <c r="B39" s="2"/>
      <c r="C39" s="5"/>
      <c r="D39" s="5"/>
      <c r="E39" s="5"/>
      <c r="F39" s="1"/>
      <c r="G39" s="21"/>
    </row>
    <row r="40" spans="1:7" ht="45" x14ac:dyDescent="0.25">
      <c r="A40" s="11" t="s">
        <v>209</v>
      </c>
      <c r="B40" s="11"/>
      <c r="C40" s="12" t="s">
        <v>53</v>
      </c>
      <c r="D40" s="13"/>
      <c r="E40" s="13"/>
      <c r="F40" s="14"/>
    </row>
    <row r="41" spans="1:7" ht="30" x14ac:dyDescent="0.25">
      <c r="A41" s="2" t="s">
        <v>8</v>
      </c>
      <c r="B41" s="16" t="s">
        <v>9</v>
      </c>
      <c r="C41" s="5"/>
      <c r="D41" s="5" t="s">
        <v>47</v>
      </c>
      <c r="E41" s="5"/>
      <c r="F41" s="1"/>
      <c r="G41" s="22"/>
    </row>
    <row r="42" spans="1:7" ht="30" x14ac:dyDescent="0.25">
      <c r="A42" s="2" t="s">
        <v>10</v>
      </c>
      <c r="B42" s="2" t="s">
        <v>2</v>
      </c>
      <c r="C42" s="5"/>
      <c r="D42" s="5" t="s">
        <v>48</v>
      </c>
      <c r="E42" s="5"/>
      <c r="F42" s="1"/>
    </row>
    <row r="43" spans="1:7" ht="27" customHeight="1" x14ac:dyDescent="0.25">
      <c r="A43" s="29" t="s">
        <v>85</v>
      </c>
      <c r="B43" s="8"/>
      <c r="C43" s="10"/>
      <c r="D43" s="10"/>
      <c r="E43" s="10" t="s">
        <v>68</v>
      </c>
      <c r="F43" s="9">
        <v>10210</v>
      </c>
    </row>
    <row r="44" spans="1:7" ht="27" customHeight="1" x14ac:dyDescent="0.25">
      <c r="A44" s="29" t="s">
        <v>131</v>
      </c>
      <c r="B44" s="8"/>
      <c r="C44" s="10"/>
      <c r="D44" s="10"/>
      <c r="E44" s="10" t="s">
        <v>46</v>
      </c>
      <c r="F44" s="9"/>
    </row>
    <row r="45" spans="1:7" ht="27" customHeight="1" x14ac:dyDescent="0.25">
      <c r="A45" s="29" t="s">
        <v>203</v>
      </c>
      <c r="B45" s="8"/>
      <c r="C45" s="10"/>
      <c r="D45" s="10"/>
      <c r="E45" s="10" t="s">
        <v>50</v>
      </c>
      <c r="F45" s="9"/>
    </row>
    <row r="46" spans="1:7" ht="45" x14ac:dyDescent="0.25">
      <c r="A46" s="2" t="s">
        <v>11</v>
      </c>
      <c r="B46" s="16" t="s">
        <v>5</v>
      </c>
      <c r="C46" s="5"/>
      <c r="D46" s="5" t="s">
        <v>49</v>
      </c>
      <c r="E46" s="5"/>
      <c r="F46" s="1"/>
      <c r="G46" s="22"/>
    </row>
    <row r="47" spans="1:7" ht="60" x14ac:dyDescent="0.25">
      <c r="A47" s="11" t="s">
        <v>12</v>
      </c>
      <c r="B47" s="11"/>
      <c r="C47" s="12" t="s">
        <v>54</v>
      </c>
      <c r="D47" s="13"/>
      <c r="E47" s="13"/>
      <c r="F47" s="14"/>
    </row>
    <row r="48" spans="1:7" ht="30" x14ac:dyDescent="0.25">
      <c r="A48" s="2" t="s">
        <v>13</v>
      </c>
      <c r="B48" s="2" t="s">
        <v>2</v>
      </c>
      <c r="C48" s="5"/>
      <c r="D48" s="5" t="s">
        <v>47</v>
      </c>
      <c r="E48" s="5"/>
      <c r="F48" s="1"/>
      <c r="G48" s="21"/>
    </row>
    <row r="49" spans="1:7" ht="30" x14ac:dyDescent="0.25">
      <c r="A49" s="2" t="s">
        <v>14</v>
      </c>
      <c r="B49" s="2" t="s">
        <v>15</v>
      </c>
      <c r="C49" s="5"/>
      <c r="D49" s="5" t="s">
        <v>48</v>
      </c>
      <c r="E49" s="5"/>
      <c r="F49" s="1"/>
      <c r="G49" s="21"/>
    </row>
    <row r="50" spans="1:7" ht="30" x14ac:dyDescent="0.25">
      <c r="A50" s="11" t="s">
        <v>16</v>
      </c>
      <c r="B50" s="11"/>
      <c r="C50" s="12" t="s">
        <v>55</v>
      </c>
      <c r="D50" s="13"/>
      <c r="E50" s="13"/>
      <c r="F50" s="14"/>
    </row>
    <row r="51" spans="1:7" ht="30" x14ac:dyDescent="0.25">
      <c r="A51" s="2" t="s">
        <v>17</v>
      </c>
      <c r="B51" s="2" t="s">
        <v>2</v>
      </c>
      <c r="C51" s="5"/>
      <c r="D51" s="5" t="s">
        <v>47</v>
      </c>
      <c r="E51" s="5"/>
      <c r="F51" s="1"/>
    </row>
    <row r="52" spans="1:7" x14ac:dyDescent="0.25">
      <c r="A52" s="8" t="s">
        <v>101</v>
      </c>
      <c r="B52" s="8"/>
      <c r="C52" s="10"/>
      <c r="D52" s="10"/>
      <c r="E52" s="10" t="s">
        <v>68</v>
      </c>
      <c r="F52" s="9">
        <v>10650</v>
      </c>
    </row>
    <row r="53" spans="1:7" ht="24.75" x14ac:dyDescent="0.25">
      <c r="A53" s="8" t="s">
        <v>102</v>
      </c>
      <c r="B53" s="8"/>
      <c r="C53" s="10"/>
      <c r="D53" s="10"/>
      <c r="E53" s="10" t="s">
        <v>46</v>
      </c>
      <c r="F53" s="9">
        <v>10300</v>
      </c>
    </row>
    <row r="54" spans="1:7" x14ac:dyDescent="0.25">
      <c r="A54" s="8" t="s">
        <v>103</v>
      </c>
      <c r="B54" s="8"/>
      <c r="C54" s="10"/>
      <c r="D54" s="10"/>
      <c r="E54" s="10" t="s">
        <v>50</v>
      </c>
      <c r="F54" s="9">
        <v>10310</v>
      </c>
    </row>
    <row r="55" spans="1:7" x14ac:dyDescent="0.25">
      <c r="A55" s="8" t="s">
        <v>104</v>
      </c>
      <c r="B55" s="8"/>
      <c r="C55" s="10"/>
      <c r="D55" s="10"/>
      <c r="E55" s="10" t="s">
        <v>52</v>
      </c>
      <c r="F55" s="9">
        <v>10320</v>
      </c>
    </row>
    <row r="56" spans="1:7" ht="24.75" x14ac:dyDescent="0.25">
      <c r="A56" s="8" t="s">
        <v>105</v>
      </c>
      <c r="B56" s="8"/>
      <c r="C56" s="10"/>
      <c r="D56" s="10"/>
      <c r="E56" s="10" t="s">
        <v>98</v>
      </c>
      <c r="F56" s="8" t="s">
        <v>107</v>
      </c>
    </row>
    <row r="57" spans="1:7" x14ac:dyDescent="0.25">
      <c r="A57" s="8" t="s">
        <v>106</v>
      </c>
      <c r="B57" s="8"/>
      <c r="C57" s="10"/>
      <c r="D57" s="10"/>
      <c r="E57" s="10" t="s">
        <v>99</v>
      </c>
      <c r="F57" s="9">
        <v>10340</v>
      </c>
    </row>
    <row r="58" spans="1:7" ht="24.75" x14ac:dyDescent="0.25">
      <c r="A58" s="8" t="s">
        <v>108</v>
      </c>
      <c r="B58" s="8"/>
      <c r="C58" s="10"/>
      <c r="D58" s="10"/>
      <c r="E58" s="10" t="s">
        <v>100</v>
      </c>
      <c r="F58" s="8" t="s">
        <v>109</v>
      </c>
    </row>
    <row r="59" spans="1:7" ht="30" x14ac:dyDescent="0.25">
      <c r="A59" s="2" t="s">
        <v>18</v>
      </c>
      <c r="B59" s="2" t="s">
        <v>2</v>
      </c>
      <c r="C59" s="5"/>
      <c r="D59" s="5" t="s">
        <v>48</v>
      </c>
      <c r="E59" s="5"/>
      <c r="F59" s="1"/>
      <c r="G59" s="21"/>
    </row>
    <row r="60" spans="1:7" ht="30" x14ac:dyDescent="0.25">
      <c r="A60" s="11" t="s">
        <v>19</v>
      </c>
      <c r="B60" s="11"/>
      <c r="C60" s="12" t="s">
        <v>56</v>
      </c>
      <c r="D60" s="13"/>
      <c r="E60" s="13"/>
      <c r="F60" s="14"/>
    </row>
    <row r="61" spans="1:7" ht="30" x14ac:dyDescent="0.25">
      <c r="A61" s="2" t="s">
        <v>20</v>
      </c>
      <c r="B61" s="2" t="s">
        <v>2</v>
      </c>
      <c r="C61" s="5"/>
      <c r="D61" s="5" t="s">
        <v>47</v>
      </c>
      <c r="E61" s="5"/>
      <c r="F61" s="1"/>
    </row>
    <row r="62" spans="1:7" ht="24.75" x14ac:dyDescent="0.25">
      <c r="A62" s="8" t="s">
        <v>90</v>
      </c>
      <c r="B62" s="8"/>
      <c r="C62" s="10"/>
      <c r="D62" s="10"/>
      <c r="E62" s="10" t="s">
        <v>68</v>
      </c>
      <c r="F62" s="9">
        <v>10360</v>
      </c>
    </row>
    <row r="63" spans="1:7" x14ac:dyDescent="0.25">
      <c r="A63" s="8" t="s">
        <v>91</v>
      </c>
      <c r="B63" s="8"/>
      <c r="C63" s="10"/>
      <c r="D63" s="10"/>
      <c r="E63" s="10" t="s">
        <v>46</v>
      </c>
      <c r="F63" s="9">
        <v>10360</v>
      </c>
    </row>
    <row r="64" spans="1:7" ht="24.75" x14ac:dyDescent="0.25">
      <c r="A64" s="8" t="s">
        <v>92</v>
      </c>
      <c r="B64" s="8"/>
      <c r="C64" s="10"/>
      <c r="D64" s="10"/>
      <c r="E64" s="10" t="s">
        <v>50</v>
      </c>
      <c r="F64" s="9">
        <v>10360</v>
      </c>
    </row>
    <row r="65" spans="1:6" ht="24.75" x14ac:dyDescent="0.25">
      <c r="A65" s="8" t="s">
        <v>93</v>
      </c>
      <c r="B65" s="8"/>
      <c r="C65" s="10"/>
      <c r="D65" s="10"/>
      <c r="E65" s="10" t="s">
        <v>52</v>
      </c>
      <c r="F65" s="9">
        <v>10360</v>
      </c>
    </row>
    <row r="66" spans="1:6" x14ac:dyDescent="0.25">
      <c r="A66" s="8" t="s">
        <v>94</v>
      </c>
      <c r="B66" s="8"/>
      <c r="C66" s="10"/>
      <c r="D66" s="10"/>
      <c r="E66" s="10" t="s">
        <v>98</v>
      </c>
      <c r="F66" s="9">
        <v>10360</v>
      </c>
    </row>
    <row r="67" spans="1:6" x14ac:dyDescent="0.25">
      <c r="A67" s="8" t="s">
        <v>95</v>
      </c>
      <c r="B67" s="8"/>
      <c r="C67" s="10"/>
      <c r="D67" s="10"/>
      <c r="E67" s="10" t="s">
        <v>99</v>
      </c>
      <c r="F67" s="9">
        <v>10360</v>
      </c>
    </row>
    <row r="68" spans="1:6" x14ac:dyDescent="0.25">
      <c r="A68" s="8" t="s">
        <v>96</v>
      </c>
      <c r="B68" s="8"/>
      <c r="C68" s="10"/>
      <c r="D68" s="10"/>
      <c r="E68" s="10" t="s">
        <v>100</v>
      </c>
      <c r="F68" s="9">
        <v>10360</v>
      </c>
    </row>
    <row r="69" spans="1:6" x14ac:dyDescent="0.25">
      <c r="A69" s="8" t="s">
        <v>97</v>
      </c>
      <c r="B69" s="8"/>
      <c r="C69" s="10"/>
      <c r="D69" s="10"/>
      <c r="E69" s="10" t="s">
        <v>53</v>
      </c>
      <c r="F69" s="9">
        <v>10360</v>
      </c>
    </row>
    <row r="70" spans="1:6" ht="30" x14ac:dyDescent="0.25">
      <c r="A70" s="2" t="s">
        <v>210</v>
      </c>
      <c r="B70" s="2" t="s">
        <v>2</v>
      </c>
      <c r="C70" s="5"/>
      <c r="D70" s="5" t="s">
        <v>48</v>
      </c>
      <c r="E70" s="5"/>
      <c r="F70" s="1"/>
    </row>
    <row r="71" spans="1:6" ht="24.75" x14ac:dyDescent="0.25">
      <c r="A71" s="8" t="s">
        <v>116</v>
      </c>
      <c r="B71" s="8"/>
      <c r="C71" s="10"/>
      <c r="D71" s="10"/>
      <c r="E71" s="10" t="s">
        <v>68</v>
      </c>
      <c r="F71" s="9">
        <v>10370</v>
      </c>
    </row>
    <row r="72" spans="1:6" ht="33" customHeight="1" x14ac:dyDescent="0.25">
      <c r="A72" s="11" t="s">
        <v>21</v>
      </c>
      <c r="B72" s="11"/>
      <c r="C72" s="12" t="s">
        <v>57</v>
      </c>
      <c r="D72" s="13"/>
      <c r="E72" s="13"/>
      <c r="F72" s="14"/>
    </row>
    <row r="73" spans="1:6" ht="41.25" customHeight="1" x14ac:dyDescent="0.25">
      <c r="A73" s="2" t="s">
        <v>22</v>
      </c>
      <c r="B73" s="2" t="s">
        <v>2</v>
      </c>
      <c r="C73" s="5"/>
      <c r="D73" s="5" t="s">
        <v>47</v>
      </c>
      <c r="E73" s="5"/>
      <c r="F73" s="1"/>
    </row>
    <row r="74" spans="1:6" ht="50.25" customHeight="1" x14ac:dyDescent="0.25">
      <c r="A74" s="29" t="s">
        <v>201</v>
      </c>
      <c r="B74" s="8"/>
      <c r="C74" s="10"/>
      <c r="D74" s="10"/>
      <c r="E74" s="10" t="s">
        <v>68</v>
      </c>
      <c r="F74" s="9">
        <v>10790</v>
      </c>
    </row>
    <row r="75" spans="1:6" ht="41.25" customHeight="1" x14ac:dyDescent="0.25">
      <c r="A75" s="29" t="s">
        <v>142</v>
      </c>
      <c r="B75" s="8"/>
      <c r="C75" s="10"/>
      <c r="D75" s="10"/>
      <c r="E75" s="10" t="s">
        <v>46</v>
      </c>
      <c r="F75" s="9">
        <v>25380</v>
      </c>
    </row>
    <row r="76" spans="1:6" ht="25.5" customHeight="1" x14ac:dyDescent="0.25">
      <c r="A76" s="29" t="s">
        <v>143</v>
      </c>
      <c r="B76" s="8"/>
      <c r="C76" s="10"/>
      <c r="D76" s="10"/>
      <c r="E76" s="10" t="s">
        <v>50</v>
      </c>
      <c r="F76" s="20">
        <v>10860</v>
      </c>
    </row>
    <row r="77" spans="1:6" ht="33.75" customHeight="1" x14ac:dyDescent="0.25">
      <c r="A77" s="29" t="s">
        <v>144</v>
      </c>
      <c r="B77" s="8"/>
      <c r="C77" s="10"/>
      <c r="D77" s="10"/>
      <c r="E77" s="10" t="s">
        <v>52</v>
      </c>
      <c r="F77" s="9">
        <v>10800</v>
      </c>
    </row>
    <row r="78" spans="1:6" ht="45" x14ac:dyDescent="0.25">
      <c r="A78" s="2" t="s">
        <v>23</v>
      </c>
      <c r="B78" s="2" t="s">
        <v>2</v>
      </c>
      <c r="C78" s="5"/>
      <c r="D78" s="5" t="s">
        <v>48</v>
      </c>
      <c r="E78" s="5"/>
      <c r="F78" s="1"/>
    </row>
    <row r="79" spans="1:6" ht="24.75" x14ac:dyDescent="0.25">
      <c r="A79" s="29" t="s">
        <v>145</v>
      </c>
      <c r="B79" s="8"/>
      <c r="C79" s="10"/>
      <c r="D79" s="10"/>
      <c r="E79" s="10" t="s">
        <v>68</v>
      </c>
      <c r="F79" s="9"/>
    </row>
    <row r="80" spans="1:6" ht="24.75" x14ac:dyDescent="0.25">
      <c r="A80" s="29" t="s">
        <v>146</v>
      </c>
      <c r="B80" s="8"/>
      <c r="C80" s="10"/>
      <c r="D80" s="10"/>
      <c r="E80" s="10" t="s">
        <v>46</v>
      </c>
      <c r="F80" s="9"/>
    </row>
    <row r="81" spans="1:7" ht="36.75" x14ac:dyDescent="0.25">
      <c r="A81" s="29" t="s">
        <v>147</v>
      </c>
      <c r="B81" s="8"/>
      <c r="C81" s="10"/>
      <c r="D81" s="10"/>
      <c r="E81" s="10" t="s">
        <v>50</v>
      </c>
      <c r="F81" s="9"/>
    </row>
    <row r="82" spans="1:7" ht="45" x14ac:dyDescent="0.25">
      <c r="A82" s="2" t="s">
        <v>211</v>
      </c>
      <c r="B82" s="2" t="s">
        <v>2</v>
      </c>
      <c r="C82" s="5"/>
      <c r="D82" s="5" t="s">
        <v>49</v>
      </c>
      <c r="E82" s="5"/>
      <c r="F82" s="1"/>
    </row>
    <row r="83" spans="1:7" x14ac:dyDescent="0.25">
      <c r="A83" s="29" t="s">
        <v>139</v>
      </c>
      <c r="B83" s="8"/>
      <c r="C83" s="10"/>
      <c r="D83" s="10"/>
      <c r="E83" s="10" t="s">
        <v>68</v>
      </c>
      <c r="F83" s="9"/>
    </row>
    <row r="84" spans="1:7" x14ac:dyDescent="0.25">
      <c r="A84" s="29" t="s">
        <v>140</v>
      </c>
      <c r="B84" s="8"/>
      <c r="C84" s="10"/>
      <c r="D84" s="10"/>
      <c r="E84" s="10" t="s">
        <v>46</v>
      </c>
      <c r="F84" s="9"/>
    </row>
    <row r="85" spans="1:7" x14ac:dyDescent="0.25">
      <c r="A85" s="29" t="s">
        <v>141</v>
      </c>
      <c r="B85" s="8"/>
      <c r="C85" s="10"/>
      <c r="D85" s="10"/>
      <c r="E85" s="10" t="s">
        <v>50</v>
      </c>
      <c r="F85" s="9"/>
    </row>
    <row r="86" spans="1:7" ht="30" x14ac:dyDescent="0.25">
      <c r="A86" s="11" t="s">
        <v>24</v>
      </c>
      <c r="B86" s="11"/>
      <c r="C86" s="12" t="s">
        <v>58</v>
      </c>
      <c r="D86" s="13"/>
      <c r="E86" s="13"/>
      <c r="F86" s="14"/>
    </row>
    <row r="87" spans="1:7" ht="45" x14ac:dyDescent="0.25">
      <c r="A87" s="2" t="s">
        <v>25</v>
      </c>
      <c r="B87" s="16" t="s">
        <v>212</v>
      </c>
      <c r="C87" s="5"/>
      <c r="D87" s="5" t="s">
        <v>47</v>
      </c>
      <c r="E87" s="5"/>
      <c r="F87" s="1"/>
      <c r="G87" s="22"/>
    </row>
    <row r="88" spans="1:7" ht="60.75" x14ac:dyDescent="0.25">
      <c r="A88" s="29" t="s">
        <v>219</v>
      </c>
      <c r="B88" s="18"/>
      <c r="C88" s="10"/>
      <c r="D88" s="10"/>
      <c r="E88" s="10" t="s">
        <v>68</v>
      </c>
      <c r="F88" s="9"/>
      <c r="G88" s="35"/>
    </row>
    <row r="89" spans="1:7" ht="24.75" x14ac:dyDescent="0.25">
      <c r="A89" s="29" t="s">
        <v>220</v>
      </c>
      <c r="B89" s="18"/>
      <c r="C89" s="10"/>
      <c r="D89" s="10"/>
      <c r="E89" s="10" t="s">
        <v>46</v>
      </c>
      <c r="F89" s="9"/>
      <c r="G89" s="35"/>
    </row>
    <row r="90" spans="1:7" ht="24.75" x14ac:dyDescent="0.25">
      <c r="A90" s="29" t="s">
        <v>221</v>
      </c>
      <c r="B90" s="18"/>
      <c r="C90" s="10"/>
      <c r="D90" s="10"/>
      <c r="E90" s="10" t="s">
        <v>50</v>
      </c>
      <c r="F90" s="9"/>
      <c r="G90" s="35"/>
    </row>
    <row r="91" spans="1:7" ht="30" x14ac:dyDescent="0.25">
      <c r="A91" s="11" t="s">
        <v>26</v>
      </c>
      <c r="B91" s="11"/>
      <c r="C91" s="12" t="s">
        <v>59</v>
      </c>
      <c r="D91" s="13"/>
      <c r="E91" s="13"/>
      <c r="F91" s="14"/>
    </row>
    <row r="92" spans="1:7" ht="30" x14ac:dyDescent="0.25">
      <c r="A92" s="2" t="s">
        <v>27</v>
      </c>
      <c r="B92" s="2" t="s">
        <v>15</v>
      </c>
      <c r="C92" s="5"/>
      <c r="D92" s="5" t="s">
        <v>47</v>
      </c>
      <c r="E92" s="5"/>
      <c r="F92" s="1"/>
      <c r="G92" s="21"/>
    </row>
    <row r="93" spans="1:7" ht="45" x14ac:dyDescent="0.25">
      <c r="A93" s="2" t="s">
        <v>216</v>
      </c>
      <c r="B93" s="2" t="s">
        <v>15</v>
      </c>
      <c r="C93" s="5"/>
      <c r="D93" s="5" t="s">
        <v>48</v>
      </c>
      <c r="E93" s="5"/>
      <c r="F93" s="1"/>
    </row>
    <row r="94" spans="1:7" ht="24.75" x14ac:dyDescent="0.25">
      <c r="A94" s="8" t="s">
        <v>82</v>
      </c>
      <c r="B94" s="8"/>
      <c r="C94" s="10"/>
      <c r="D94" s="10"/>
      <c r="E94" s="10" t="s">
        <v>68</v>
      </c>
      <c r="F94" s="9">
        <v>10420</v>
      </c>
    </row>
    <row r="95" spans="1:7" ht="30" x14ac:dyDescent="0.25">
      <c r="A95" s="2" t="s">
        <v>28</v>
      </c>
      <c r="B95" s="2" t="s">
        <v>2</v>
      </c>
      <c r="C95" s="5"/>
      <c r="D95" s="5" t="s">
        <v>49</v>
      </c>
      <c r="E95" s="5"/>
      <c r="F95" s="1"/>
    </row>
    <row r="96" spans="1:7" x14ac:dyDescent="0.25">
      <c r="A96" s="8" t="s">
        <v>117</v>
      </c>
      <c r="B96" s="8"/>
      <c r="C96" s="10"/>
      <c r="D96" s="10"/>
      <c r="E96" s="10" t="s">
        <v>68</v>
      </c>
      <c r="F96" s="9">
        <v>10430</v>
      </c>
    </row>
    <row r="97" spans="1:7" x14ac:dyDescent="0.25">
      <c r="A97" s="8" t="s">
        <v>118</v>
      </c>
      <c r="B97" s="8"/>
      <c r="C97" s="10"/>
      <c r="D97" s="10"/>
      <c r="E97" s="10" t="s">
        <v>46</v>
      </c>
      <c r="F97" s="9">
        <v>10430</v>
      </c>
    </row>
    <row r="98" spans="1:7" ht="45" x14ac:dyDescent="0.25">
      <c r="A98" s="36" t="s">
        <v>214</v>
      </c>
      <c r="B98" s="37" t="s">
        <v>215</v>
      </c>
      <c r="C98" s="10"/>
      <c r="D98" s="38" t="s">
        <v>51</v>
      </c>
      <c r="E98" s="10"/>
      <c r="F98" s="9"/>
    </row>
    <row r="99" spans="1:7" x14ac:dyDescent="0.25">
      <c r="A99" s="8"/>
      <c r="B99" s="8"/>
      <c r="C99" s="10"/>
      <c r="D99" s="10"/>
      <c r="E99" s="10"/>
      <c r="F99" s="9"/>
    </row>
    <row r="100" spans="1:7" ht="30" x14ac:dyDescent="0.25">
      <c r="A100" s="2" t="s">
        <v>213</v>
      </c>
      <c r="B100" s="16" t="s">
        <v>215</v>
      </c>
      <c r="C100" s="5"/>
      <c r="D100" s="5" t="s">
        <v>60</v>
      </c>
      <c r="E100" s="5"/>
      <c r="F100" s="1"/>
      <c r="G100" s="22"/>
    </row>
    <row r="101" spans="1:7" ht="45" x14ac:dyDescent="0.25">
      <c r="A101" s="2" t="s">
        <v>29</v>
      </c>
      <c r="B101" s="2" t="s">
        <v>15</v>
      </c>
      <c r="C101" s="5"/>
      <c r="D101" s="5" t="s">
        <v>61</v>
      </c>
      <c r="E101" s="5"/>
      <c r="F101" s="1"/>
    </row>
    <row r="102" spans="1:7" ht="24.75" x14ac:dyDescent="0.25">
      <c r="A102" s="8" t="s">
        <v>77</v>
      </c>
      <c r="B102" s="8"/>
      <c r="C102" s="10"/>
      <c r="D102" s="10"/>
      <c r="E102" s="10" t="s">
        <v>68</v>
      </c>
      <c r="F102" s="9">
        <v>10890</v>
      </c>
    </row>
    <row r="103" spans="1:7" ht="24.75" x14ac:dyDescent="0.25">
      <c r="A103" s="8" t="s">
        <v>78</v>
      </c>
      <c r="B103" s="8"/>
      <c r="C103" s="10"/>
      <c r="D103" s="10"/>
      <c r="E103" s="10" t="s">
        <v>46</v>
      </c>
      <c r="F103" s="9">
        <v>10890</v>
      </c>
    </row>
    <row r="104" spans="1:7" x14ac:dyDescent="0.25">
      <c r="A104" s="8" t="s">
        <v>79</v>
      </c>
      <c r="B104" s="8"/>
      <c r="C104" s="10"/>
      <c r="D104" s="10"/>
      <c r="E104" s="10" t="s">
        <v>50</v>
      </c>
      <c r="F104" s="9">
        <v>10890</v>
      </c>
    </row>
    <row r="105" spans="1:7" ht="30" x14ac:dyDescent="0.25">
      <c r="A105" s="11" t="s">
        <v>30</v>
      </c>
      <c r="B105" s="11"/>
      <c r="C105" s="12" t="s">
        <v>62</v>
      </c>
      <c r="D105" s="13"/>
      <c r="E105" s="13"/>
      <c r="F105" s="14"/>
    </row>
    <row r="106" spans="1:7" ht="30" x14ac:dyDescent="0.25">
      <c r="A106" s="2" t="s">
        <v>31</v>
      </c>
      <c r="B106" s="2" t="s">
        <v>2</v>
      </c>
      <c r="C106" s="5"/>
      <c r="D106" s="5" t="s">
        <v>47</v>
      </c>
      <c r="E106" s="5"/>
      <c r="F106" s="1"/>
    </row>
    <row r="107" spans="1:7" x14ac:dyDescent="0.25">
      <c r="A107" s="8" t="s">
        <v>80</v>
      </c>
      <c r="B107" s="8"/>
      <c r="C107" s="10"/>
      <c r="D107" s="10"/>
      <c r="E107" s="10" t="s">
        <v>68</v>
      </c>
      <c r="F107" s="9">
        <v>10460</v>
      </c>
    </row>
    <row r="108" spans="1:7" x14ac:dyDescent="0.25">
      <c r="A108" s="8" t="s">
        <v>81</v>
      </c>
      <c r="B108" s="8"/>
      <c r="C108" s="10"/>
      <c r="D108" s="10"/>
      <c r="E108" s="10" t="s">
        <v>46</v>
      </c>
      <c r="F108" s="9">
        <v>10460</v>
      </c>
    </row>
    <row r="109" spans="1:7" ht="30" x14ac:dyDescent="0.25">
      <c r="A109" s="11" t="s">
        <v>32</v>
      </c>
      <c r="B109" s="11"/>
      <c r="C109" s="12" t="s">
        <v>63</v>
      </c>
      <c r="D109" s="13"/>
      <c r="E109" s="13"/>
      <c r="F109" s="14"/>
    </row>
    <row r="110" spans="1:7" ht="45" x14ac:dyDescent="0.25">
      <c r="A110" s="2" t="s">
        <v>33</v>
      </c>
      <c r="B110" s="2" t="s">
        <v>15</v>
      </c>
      <c r="C110" s="5"/>
      <c r="D110" s="5" t="s">
        <v>47</v>
      </c>
      <c r="E110" s="5"/>
      <c r="F110" s="1"/>
    </row>
    <row r="111" spans="1:7" ht="24.75" x14ac:dyDescent="0.25">
      <c r="A111" s="29" t="s">
        <v>202</v>
      </c>
      <c r="B111" s="8"/>
      <c r="C111" s="10"/>
      <c r="D111" s="10"/>
      <c r="E111" s="10" t="s">
        <v>68</v>
      </c>
      <c r="F111" s="9">
        <v>10500</v>
      </c>
    </row>
    <row r="112" spans="1:7" ht="45" x14ac:dyDescent="0.25">
      <c r="A112" s="2" t="s">
        <v>34</v>
      </c>
      <c r="B112" s="2" t="s">
        <v>2</v>
      </c>
      <c r="C112" s="5"/>
      <c r="D112" s="5" t="s">
        <v>48</v>
      </c>
      <c r="E112" s="5"/>
      <c r="F112" s="1"/>
    </row>
    <row r="113" spans="1:7" ht="24.75" x14ac:dyDescent="0.25">
      <c r="A113" s="29" t="s">
        <v>148</v>
      </c>
      <c r="B113" s="8"/>
      <c r="C113" s="10"/>
      <c r="D113" s="10"/>
      <c r="E113" s="10" t="s">
        <v>68</v>
      </c>
      <c r="F113" s="9"/>
    </row>
    <row r="114" spans="1:7" ht="30" x14ac:dyDescent="0.25">
      <c r="A114" s="11" t="s">
        <v>35</v>
      </c>
      <c r="B114" s="11"/>
      <c r="C114" s="12" t="s">
        <v>64</v>
      </c>
      <c r="D114" s="13"/>
      <c r="E114" s="13"/>
      <c r="F114" s="14"/>
    </row>
    <row r="115" spans="1:7" ht="43.5" x14ac:dyDescent="0.25">
      <c r="A115" s="2" t="s">
        <v>36</v>
      </c>
      <c r="B115" s="16" t="s">
        <v>206</v>
      </c>
      <c r="C115" s="5"/>
      <c r="D115" s="5" t="s">
        <v>48</v>
      </c>
      <c r="E115" s="5"/>
      <c r="F115" s="1"/>
      <c r="G115" s="22"/>
    </row>
    <row r="116" spans="1:7" ht="26.25" x14ac:dyDescent="0.25">
      <c r="A116" s="33" t="s">
        <v>204</v>
      </c>
      <c r="B116" s="34"/>
      <c r="C116" s="31"/>
      <c r="D116" s="31"/>
      <c r="E116" s="31"/>
      <c r="F116" s="32"/>
      <c r="G116" s="35"/>
    </row>
    <row r="117" spans="1:7" x14ac:dyDescent="0.25">
      <c r="A117" s="33" t="s">
        <v>205</v>
      </c>
      <c r="B117" s="34"/>
      <c r="C117" s="31"/>
      <c r="D117" s="31"/>
      <c r="E117" s="31"/>
      <c r="F117" s="32"/>
      <c r="G117" s="35"/>
    </row>
    <row r="118" spans="1:7" ht="45" x14ac:dyDescent="0.25">
      <c r="A118" s="2" t="s">
        <v>37</v>
      </c>
      <c r="B118" s="2" t="s">
        <v>15</v>
      </c>
      <c r="C118" s="5"/>
      <c r="D118" s="5" t="s">
        <v>49</v>
      </c>
      <c r="E118" s="5"/>
      <c r="F118" s="1"/>
      <c r="G118" s="21"/>
    </row>
    <row r="119" spans="1:7" ht="30" x14ac:dyDescent="0.25">
      <c r="A119" s="2" t="s">
        <v>217</v>
      </c>
      <c r="B119" s="2" t="s">
        <v>15</v>
      </c>
      <c r="C119" s="5"/>
      <c r="D119" s="5" t="s">
        <v>51</v>
      </c>
      <c r="E119" s="5"/>
      <c r="F119" s="1"/>
      <c r="G119" s="21"/>
    </row>
    <row r="120" spans="1:7" ht="30" x14ac:dyDescent="0.25">
      <c r="A120" s="11" t="s">
        <v>38</v>
      </c>
      <c r="B120" s="11"/>
      <c r="C120" s="12" t="s">
        <v>65</v>
      </c>
      <c r="D120" s="13"/>
      <c r="E120" s="13"/>
      <c r="F120" s="14"/>
    </row>
    <row r="121" spans="1:7" ht="45" x14ac:dyDescent="0.25">
      <c r="A121" s="2" t="s">
        <v>218</v>
      </c>
      <c r="B121" s="2" t="s">
        <v>2</v>
      </c>
      <c r="C121" s="5"/>
      <c r="D121" s="5" t="s">
        <v>47</v>
      </c>
      <c r="E121" s="5"/>
      <c r="F121" s="1"/>
    </row>
    <row r="122" spans="1:7" x14ac:dyDescent="0.25">
      <c r="A122" s="29" t="s">
        <v>73</v>
      </c>
      <c r="B122" s="8"/>
      <c r="C122" s="10"/>
      <c r="D122" s="10"/>
      <c r="E122" s="10" t="s">
        <v>68</v>
      </c>
      <c r="F122" s="9">
        <v>10550</v>
      </c>
    </row>
    <row r="123" spans="1:7" ht="24.75" x14ac:dyDescent="0.25">
      <c r="A123" s="29" t="s">
        <v>74</v>
      </c>
      <c r="B123" s="8"/>
      <c r="C123" s="10"/>
      <c r="D123" s="10"/>
      <c r="E123" s="10" t="s">
        <v>46</v>
      </c>
      <c r="F123" s="9">
        <v>10550</v>
      </c>
    </row>
    <row r="124" spans="1:7" x14ac:dyDescent="0.25">
      <c r="A124" s="29" t="s">
        <v>75</v>
      </c>
      <c r="B124" s="8"/>
      <c r="C124" s="10"/>
      <c r="D124" s="10"/>
      <c r="E124" s="10" t="s">
        <v>50</v>
      </c>
      <c r="F124" s="9">
        <v>10550</v>
      </c>
    </row>
    <row r="125" spans="1:7" ht="30" x14ac:dyDescent="0.25">
      <c r="A125" s="11" t="s">
        <v>39</v>
      </c>
      <c r="B125" s="11"/>
      <c r="C125" s="12" t="s">
        <v>66</v>
      </c>
      <c r="D125" s="13"/>
      <c r="E125" s="13"/>
      <c r="F125" s="14"/>
    </row>
    <row r="126" spans="1:7" ht="30" x14ac:dyDescent="0.25">
      <c r="A126" s="2" t="s">
        <v>40</v>
      </c>
      <c r="B126" s="2" t="s">
        <v>2</v>
      </c>
      <c r="C126" s="5"/>
      <c r="D126" s="5" t="s">
        <v>47</v>
      </c>
      <c r="E126" s="5"/>
      <c r="F126" s="1"/>
    </row>
    <row r="127" spans="1:7" x14ac:dyDescent="0.25">
      <c r="A127" s="8" t="s">
        <v>67</v>
      </c>
      <c r="B127" s="9"/>
      <c r="C127" s="10"/>
      <c r="D127" s="10"/>
      <c r="E127" s="10" t="s">
        <v>68</v>
      </c>
      <c r="F127" s="7">
        <v>10620</v>
      </c>
    </row>
    <row r="128" spans="1:7" x14ac:dyDescent="0.25">
      <c r="A128" s="8" t="s">
        <v>69</v>
      </c>
      <c r="B128" s="9"/>
      <c r="C128" s="9"/>
      <c r="D128" s="9"/>
      <c r="E128" s="10" t="s">
        <v>46</v>
      </c>
      <c r="F128" s="7">
        <v>10600</v>
      </c>
    </row>
    <row r="129" spans="1:6" x14ac:dyDescent="0.25">
      <c r="A129" s="8" t="s">
        <v>70</v>
      </c>
      <c r="B129" s="9"/>
      <c r="C129" s="9"/>
      <c r="D129" s="9"/>
      <c r="E129" s="10" t="s">
        <v>50</v>
      </c>
      <c r="F129" s="7">
        <v>10610</v>
      </c>
    </row>
    <row r="130" spans="1:6" x14ac:dyDescent="0.25">
      <c r="A130" s="8" t="s">
        <v>71</v>
      </c>
      <c r="B130" s="9"/>
      <c r="C130" s="9"/>
      <c r="D130" s="9"/>
      <c r="E130" s="10" t="s">
        <v>52</v>
      </c>
      <c r="F130" s="7">
        <v>10870</v>
      </c>
    </row>
    <row r="131" spans="1:6" x14ac:dyDescent="0.25">
      <c r="A131" s="6"/>
    </row>
    <row r="132" spans="1:6" x14ac:dyDescent="0.25">
      <c r="A132" s="6"/>
    </row>
    <row r="133" spans="1:6" x14ac:dyDescent="0.25">
      <c r="A133" s="6"/>
    </row>
    <row r="134" spans="1:6" x14ac:dyDescent="0.25">
      <c r="A134" s="6" t="s">
        <v>83</v>
      </c>
    </row>
    <row r="135" spans="1:6" x14ac:dyDescent="0.25">
      <c r="A135" s="6"/>
    </row>
    <row r="136" spans="1:6" x14ac:dyDescent="0.25">
      <c r="A136" s="6"/>
    </row>
    <row r="137" spans="1:6" x14ac:dyDescent="0.25">
      <c r="A137" s="6"/>
    </row>
    <row r="138" spans="1:6" x14ac:dyDescent="0.25">
      <c r="A138" s="6"/>
    </row>
    <row r="139" spans="1:6" x14ac:dyDescent="0.25">
      <c r="A139" s="6"/>
    </row>
    <row r="140" spans="1:6" x14ac:dyDescent="0.25">
      <c r="A140" s="6"/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65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workbookViewId="0">
      <selection activeCell="G44" sqref="G44"/>
    </sheetView>
  </sheetViews>
  <sheetFormatPr defaultRowHeight="15" x14ac:dyDescent="0.25"/>
  <cols>
    <col min="1" max="1" width="56" customWidth="1"/>
    <col min="4" max="4" width="10.140625" customWidth="1"/>
  </cols>
  <sheetData>
    <row r="1" spans="1:5" ht="51" customHeight="1" x14ac:dyDescent="0.3">
      <c r="A1" s="93" t="s">
        <v>200</v>
      </c>
      <c r="B1" s="93"/>
      <c r="C1" s="93"/>
      <c r="D1" s="93"/>
      <c r="E1" s="28"/>
    </row>
    <row r="3" spans="1:5" ht="45.75" x14ac:dyDescent="0.25">
      <c r="A3" s="3" t="s">
        <v>41</v>
      </c>
      <c r="B3" s="4" t="s">
        <v>43</v>
      </c>
      <c r="C3" s="4" t="s">
        <v>44</v>
      </c>
      <c r="D3" s="4" t="s">
        <v>45</v>
      </c>
    </row>
    <row r="4" spans="1:5" ht="45" x14ac:dyDescent="0.25">
      <c r="A4" s="11" t="s">
        <v>149</v>
      </c>
      <c r="B4" s="26" t="s">
        <v>46</v>
      </c>
      <c r="C4" s="27"/>
      <c r="D4" s="26"/>
    </row>
    <row r="5" spans="1:5" ht="45" x14ac:dyDescent="0.25">
      <c r="A5" s="2" t="s">
        <v>150</v>
      </c>
      <c r="B5" s="24"/>
      <c r="C5" s="1">
        <v>1</v>
      </c>
      <c r="D5" s="24"/>
    </row>
    <row r="6" spans="1:5" ht="24.75" x14ac:dyDescent="0.25">
      <c r="A6" s="8" t="s">
        <v>151</v>
      </c>
      <c r="B6" s="19"/>
      <c r="C6" s="9"/>
      <c r="D6" s="19" t="s">
        <v>68</v>
      </c>
    </row>
    <row r="7" spans="1:5" ht="30" x14ac:dyDescent="0.25">
      <c r="A7" s="11" t="s">
        <v>152</v>
      </c>
      <c r="B7" s="26" t="s">
        <v>50</v>
      </c>
      <c r="C7" s="27"/>
      <c r="D7" s="26"/>
    </row>
    <row r="8" spans="1:5" ht="45" x14ac:dyDescent="0.25">
      <c r="A8" s="2" t="s">
        <v>153</v>
      </c>
      <c r="B8" s="24"/>
      <c r="C8" s="1">
        <v>1</v>
      </c>
      <c r="D8" s="24"/>
    </row>
    <row r="9" spans="1:5" ht="24.75" x14ac:dyDescent="0.25">
      <c r="A9" s="8" t="s">
        <v>154</v>
      </c>
      <c r="B9" s="19"/>
      <c r="C9" s="9"/>
      <c r="D9" s="19" t="s">
        <v>68</v>
      </c>
    </row>
    <row r="10" spans="1:5" ht="45" x14ac:dyDescent="0.25">
      <c r="A10" s="11" t="s">
        <v>155</v>
      </c>
      <c r="B10" s="26" t="s">
        <v>98</v>
      </c>
      <c r="C10" s="27"/>
      <c r="D10" s="26"/>
    </row>
    <row r="11" spans="1:5" ht="60" x14ac:dyDescent="0.25">
      <c r="A11" s="2" t="s">
        <v>156</v>
      </c>
      <c r="B11" s="24"/>
      <c r="C11" s="1">
        <v>1</v>
      </c>
      <c r="D11" s="24"/>
    </row>
    <row r="12" spans="1:5" ht="36.75" x14ac:dyDescent="0.25">
      <c r="A12" s="8" t="s">
        <v>157</v>
      </c>
      <c r="B12" s="19"/>
      <c r="C12" s="9"/>
      <c r="D12" s="19" t="s">
        <v>68</v>
      </c>
    </row>
    <row r="13" spans="1:5" ht="60" x14ac:dyDescent="0.25">
      <c r="A13" s="17" t="s">
        <v>158</v>
      </c>
      <c r="B13" s="25"/>
      <c r="C13" s="23">
        <v>2</v>
      </c>
      <c r="D13" s="25"/>
    </row>
    <row r="14" spans="1:5" x14ac:dyDescent="0.25">
      <c r="A14" s="8" t="s">
        <v>159</v>
      </c>
      <c r="B14" s="19"/>
      <c r="C14" s="9"/>
      <c r="D14" s="19" t="s">
        <v>68</v>
      </c>
    </row>
    <row r="15" spans="1:5" ht="45" x14ac:dyDescent="0.25">
      <c r="A15" s="11" t="s">
        <v>160</v>
      </c>
      <c r="B15" s="26" t="s">
        <v>53</v>
      </c>
      <c r="C15" s="27"/>
      <c r="D15" s="26"/>
    </row>
    <row r="16" spans="1:5" ht="60" x14ac:dyDescent="0.25">
      <c r="A16" s="2" t="s">
        <v>161</v>
      </c>
      <c r="B16" s="24"/>
      <c r="C16" s="1">
        <v>1</v>
      </c>
      <c r="D16" s="24"/>
    </row>
    <row r="17" spans="1:4" ht="24.75" x14ac:dyDescent="0.25">
      <c r="A17" s="8" t="s">
        <v>162</v>
      </c>
      <c r="B17" s="19"/>
      <c r="C17" s="9"/>
      <c r="D17" s="19" t="s">
        <v>68</v>
      </c>
    </row>
    <row r="18" spans="1:4" ht="75" x14ac:dyDescent="0.25">
      <c r="A18" s="11" t="s">
        <v>163</v>
      </c>
      <c r="B18" s="26" t="s">
        <v>54</v>
      </c>
      <c r="C18" s="27"/>
      <c r="D18" s="26"/>
    </row>
    <row r="19" spans="1:4" ht="105" x14ac:dyDescent="0.25">
      <c r="A19" s="2" t="s">
        <v>164</v>
      </c>
      <c r="B19" s="24"/>
      <c r="C19" s="1">
        <v>1</v>
      </c>
      <c r="D19" s="24"/>
    </row>
    <row r="20" spans="1:4" ht="24.75" x14ac:dyDescent="0.25">
      <c r="A20" s="8" t="s">
        <v>165</v>
      </c>
      <c r="B20" s="19"/>
      <c r="C20" s="9"/>
      <c r="D20" s="19" t="s">
        <v>68</v>
      </c>
    </row>
    <row r="21" spans="1:4" ht="30" x14ac:dyDescent="0.25">
      <c r="A21" s="11" t="s">
        <v>166</v>
      </c>
      <c r="B21" s="26" t="s">
        <v>55</v>
      </c>
      <c r="C21" s="27"/>
      <c r="D21" s="26"/>
    </row>
    <row r="22" spans="1:4" ht="45" x14ac:dyDescent="0.25">
      <c r="A22" s="2" t="s">
        <v>167</v>
      </c>
      <c r="B22" s="24"/>
      <c r="C22" s="1">
        <v>1</v>
      </c>
      <c r="D22" s="24"/>
    </row>
    <row r="23" spans="1:4" ht="24.75" x14ac:dyDescent="0.25">
      <c r="A23" s="8" t="s">
        <v>168</v>
      </c>
      <c r="B23" s="19"/>
      <c r="C23" s="9"/>
      <c r="D23" s="19" t="s">
        <v>68</v>
      </c>
    </row>
    <row r="24" spans="1:4" ht="24.75" x14ac:dyDescent="0.25">
      <c r="A24" s="8" t="s">
        <v>169</v>
      </c>
      <c r="B24" s="19"/>
      <c r="C24" s="9"/>
      <c r="D24" s="19" t="s">
        <v>46</v>
      </c>
    </row>
    <row r="25" spans="1:4" ht="24.75" x14ac:dyDescent="0.25">
      <c r="A25" s="8" t="s">
        <v>170</v>
      </c>
      <c r="B25" s="19"/>
      <c r="C25" s="9"/>
      <c r="D25" s="19" t="s">
        <v>50</v>
      </c>
    </row>
    <row r="26" spans="1:4" ht="36.75" x14ac:dyDescent="0.25">
      <c r="A26" s="8" t="s">
        <v>171</v>
      </c>
      <c r="B26" s="19"/>
      <c r="C26" s="9"/>
      <c r="D26" s="19" t="s">
        <v>52</v>
      </c>
    </row>
    <row r="27" spans="1:4" x14ac:dyDescent="0.25">
      <c r="A27" s="8" t="s">
        <v>172</v>
      </c>
      <c r="B27" s="19"/>
      <c r="C27" s="9"/>
      <c r="D27" s="19" t="s">
        <v>98</v>
      </c>
    </row>
    <row r="28" spans="1:4" ht="60" x14ac:dyDescent="0.25">
      <c r="A28" s="2" t="s">
        <v>173</v>
      </c>
      <c r="B28" s="24"/>
      <c r="C28" s="1">
        <v>2</v>
      </c>
      <c r="D28" s="24"/>
    </row>
    <row r="29" spans="1:4" ht="24.75" x14ac:dyDescent="0.25">
      <c r="A29" s="8" t="s">
        <v>174</v>
      </c>
      <c r="B29" s="19"/>
      <c r="C29" s="9"/>
      <c r="D29" s="19" t="s">
        <v>68</v>
      </c>
    </row>
    <row r="30" spans="1:4" ht="30" x14ac:dyDescent="0.25">
      <c r="A30" s="11" t="s">
        <v>175</v>
      </c>
      <c r="B30" s="26" t="s">
        <v>198</v>
      </c>
      <c r="C30" s="27"/>
      <c r="D30" s="26"/>
    </row>
    <row r="31" spans="1:4" ht="60" x14ac:dyDescent="0.25">
      <c r="A31" s="2" t="s">
        <v>176</v>
      </c>
      <c r="B31" s="24"/>
      <c r="C31" s="1">
        <v>1</v>
      </c>
      <c r="D31" s="24"/>
    </row>
    <row r="32" spans="1:4" x14ac:dyDescent="0.25">
      <c r="A32" s="8" t="s">
        <v>177</v>
      </c>
      <c r="B32" s="19"/>
      <c r="C32" s="9"/>
      <c r="D32" s="19" t="s">
        <v>68</v>
      </c>
    </row>
    <row r="33" spans="1:4" x14ac:dyDescent="0.25">
      <c r="A33" s="8" t="s">
        <v>178</v>
      </c>
      <c r="B33" s="19"/>
      <c r="C33" s="9"/>
      <c r="D33" s="19" t="s">
        <v>46</v>
      </c>
    </row>
    <row r="34" spans="1:4" ht="24.75" x14ac:dyDescent="0.25">
      <c r="A34" s="8" t="s">
        <v>179</v>
      </c>
      <c r="B34" s="19"/>
      <c r="C34" s="9"/>
      <c r="D34" s="19" t="s">
        <v>50</v>
      </c>
    </row>
    <row r="35" spans="1:4" ht="60" x14ac:dyDescent="0.25">
      <c r="A35" s="2" t="s">
        <v>180</v>
      </c>
      <c r="B35" s="24"/>
      <c r="C35" s="1">
        <v>2</v>
      </c>
      <c r="D35" s="24"/>
    </row>
    <row r="36" spans="1:4" x14ac:dyDescent="0.25">
      <c r="A36" s="8" t="s">
        <v>181</v>
      </c>
      <c r="B36" s="19"/>
      <c r="C36" s="9"/>
      <c r="D36" s="19" t="s">
        <v>68</v>
      </c>
    </row>
    <row r="37" spans="1:4" ht="45" x14ac:dyDescent="0.25">
      <c r="A37" s="11" t="s">
        <v>182</v>
      </c>
      <c r="B37" s="26" t="s">
        <v>56</v>
      </c>
      <c r="C37" s="27"/>
      <c r="D37" s="26"/>
    </row>
    <row r="38" spans="1:4" ht="60" x14ac:dyDescent="0.25">
      <c r="A38" s="2" t="s">
        <v>183</v>
      </c>
      <c r="B38" s="24"/>
      <c r="C38" s="1">
        <v>1</v>
      </c>
      <c r="D38" s="24"/>
    </row>
    <row r="39" spans="1:4" ht="59.25" customHeight="1" x14ac:dyDescent="0.25">
      <c r="A39" s="8" t="s">
        <v>184</v>
      </c>
      <c r="B39" s="19"/>
      <c r="C39" s="9"/>
      <c r="D39" s="19" t="s">
        <v>68</v>
      </c>
    </row>
    <row r="40" spans="1:4" ht="45" x14ac:dyDescent="0.25">
      <c r="A40" s="11" t="s">
        <v>185</v>
      </c>
      <c r="B40" s="26" t="s">
        <v>57</v>
      </c>
      <c r="C40" s="27"/>
      <c r="D40" s="26"/>
    </row>
    <row r="41" spans="1:4" ht="60" x14ac:dyDescent="0.25">
      <c r="A41" s="2" t="s">
        <v>186</v>
      </c>
      <c r="B41" s="24"/>
      <c r="C41" s="1">
        <v>3</v>
      </c>
      <c r="D41" s="24"/>
    </row>
    <row r="42" spans="1:4" ht="24.75" x14ac:dyDescent="0.25">
      <c r="A42" s="8" t="s">
        <v>187</v>
      </c>
      <c r="B42" s="19"/>
      <c r="C42" s="9"/>
      <c r="D42" s="19" t="s">
        <v>68</v>
      </c>
    </row>
    <row r="43" spans="1:4" ht="30" x14ac:dyDescent="0.25">
      <c r="A43" s="11" t="s">
        <v>188</v>
      </c>
      <c r="B43" s="26" t="s">
        <v>59</v>
      </c>
      <c r="C43" s="27"/>
      <c r="D43" s="26"/>
    </row>
    <row r="44" spans="1:4" ht="75" x14ac:dyDescent="0.25">
      <c r="A44" s="2" t="s">
        <v>189</v>
      </c>
      <c r="B44" s="24"/>
      <c r="C44" s="1">
        <v>1</v>
      </c>
      <c r="D44" s="24"/>
    </row>
    <row r="45" spans="1:4" ht="24.75" x14ac:dyDescent="0.25">
      <c r="A45" s="8" t="s">
        <v>190</v>
      </c>
      <c r="B45" s="19"/>
      <c r="C45" s="9"/>
      <c r="D45" s="19" t="s">
        <v>68</v>
      </c>
    </row>
    <row r="46" spans="1:4" ht="45" x14ac:dyDescent="0.25">
      <c r="A46" s="11" t="s">
        <v>191</v>
      </c>
      <c r="B46" s="26" t="s">
        <v>63</v>
      </c>
      <c r="C46" s="27"/>
      <c r="D46" s="26"/>
    </row>
    <row r="47" spans="1:4" ht="60" x14ac:dyDescent="0.25">
      <c r="A47" s="2" t="s">
        <v>192</v>
      </c>
      <c r="B47" s="24"/>
      <c r="C47" s="1">
        <v>1</v>
      </c>
      <c r="D47" s="24"/>
    </row>
    <row r="48" spans="1:4" ht="43.5" customHeight="1" x14ac:dyDescent="0.25">
      <c r="A48" s="8" t="s">
        <v>193</v>
      </c>
      <c r="B48" s="19"/>
      <c r="C48" s="9"/>
      <c r="D48" s="19" t="s">
        <v>68</v>
      </c>
    </row>
    <row r="49" spans="1:4" x14ac:dyDescent="0.25">
      <c r="A49" s="11" t="s">
        <v>194</v>
      </c>
      <c r="B49" s="26" t="s">
        <v>199</v>
      </c>
      <c r="C49" s="27"/>
      <c r="D49" s="26"/>
    </row>
    <row r="50" spans="1:4" x14ac:dyDescent="0.25">
      <c r="A50" s="8" t="s">
        <v>195</v>
      </c>
      <c r="B50" s="19"/>
      <c r="C50" s="9"/>
      <c r="D50" s="19" t="s">
        <v>68</v>
      </c>
    </row>
    <row r="51" spans="1:4" x14ac:dyDescent="0.25">
      <c r="A51" s="8" t="s">
        <v>196</v>
      </c>
      <c r="B51" s="19"/>
      <c r="C51" s="9"/>
      <c r="D51" s="19" t="s">
        <v>46</v>
      </c>
    </row>
    <row r="52" spans="1:4" x14ac:dyDescent="0.25">
      <c r="A52" s="8" t="s">
        <v>197</v>
      </c>
      <c r="B52" s="19"/>
      <c r="C52" s="9"/>
      <c r="D52" s="19" t="s">
        <v>50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8"/>
  <sheetViews>
    <sheetView tabSelected="1" zoomScale="76" zoomScaleNormal="76" workbookViewId="0">
      <selection activeCell="D3" sqref="D3:F3"/>
    </sheetView>
  </sheetViews>
  <sheetFormatPr defaultRowHeight="15" x14ac:dyDescent="0.25"/>
  <cols>
    <col min="1" max="1" width="96.140625" customWidth="1"/>
    <col min="2" max="2" width="10.5703125" customWidth="1"/>
    <col min="3" max="3" width="15.42578125" customWidth="1"/>
    <col min="4" max="4" width="9.42578125" style="39" customWidth="1"/>
    <col min="5" max="5" width="12.42578125" customWidth="1"/>
    <col min="6" max="6" width="12.5703125" customWidth="1"/>
  </cols>
  <sheetData>
    <row r="1" spans="1:13" ht="17.45" customHeight="1" x14ac:dyDescent="0.25">
      <c r="A1" s="94"/>
      <c r="B1" s="94"/>
      <c r="C1" s="94"/>
      <c r="D1" s="95" t="s">
        <v>561</v>
      </c>
      <c r="E1" s="95"/>
    </row>
    <row r="2" spans="1:13" s="39" customFormat="1" ht="34.5" customHeight="1" x14ac:dyDescent="0.25">
      <c r="A2" s="40"/>
      <c r="B2" s="40"/>
      <c r="C2" s="40"/>
      <c r="D2" s="96" t="s">
        <v>550</v>
      </c>
      <c r="E2" s="96"/>
      <c r="F2" s="96"/>
    </row>
    <row r="3" spans="1:13" s="39" customFormat="1" ht="17.45" customHeight="1" x14ac:dyDescent="0.25">
      <c r="A3" s="40"/>
      <c r="B3" s="40"/>
      <c r="C3" s="40"/>
      <c r="D3" s="95" t="s">
        <v>579</v>
      </c>
      <c r="E3" s="95"/>
      <c r="F3" s="95"/>
    </row>
    <row r="4" spans="1:13" ht="54.6" customHeight="1" x14ac:dyDescent="0.25">
      <c r="A4" s="97" t="s">
        <v>551</v>
      </c>
      <c r="B4" s="97"/>
      <c r="C4" s="97"/>
      <c r="D4" s="97"/>
      <c r="E4" s="97"/>
      <c r="F4" s="97"/>
      <c r="G4" s="41"/>
      <c r="H4" s="41"/>
      <c r="I4" s="41"/>
      <c r="J4" s="41"/>
      <c r="K4" s="41"/>
      <c r="L4" s="41"/>
      <c r="M4" s="41"/>
    </row>
    <row r="5" spans="1:13" ht="53.25" customHeight="1" x14ac:dyDescent="0.25">
      <c r="A5" s="42" t="s">
        <v>552</v>
      </c>
      <c r="B5" s="42" t="s">
        <v>553</v>
      </c>
      <c r="C5" s="42" t="s">
        <v>554</v>
      </c>
      <c r="D5" s="42" t="s">
        <v>555</v>
      </c>
      <c r="E5" s="42" t="s">
        <v>556</v>
      </c>
      <c r="F5" s="42" t="s">
        <v>557</v>
      </c>
    </row>
    <row r="6" spans="1:13" ht="15.75" x14ac:dyDescent="0.25">
      <c r="A6" s="68" t="s">
        <v>536</v>
      </c>
      <c r="B6" s="68">
        <v>704</v>
      </c>
      <c r="C6" s="68"/>
      <c r="D6" s="68"/>
      <c r="E6" s="68">
        <f>E7+E20+E29+E34+E39+E48+E75+E81+E88+E93+E112+E117+E128+E143+E148</f>
        <v>50086730</v>
      </c>
      <c r="F6" s="68">
        <f>F7+F20+F29+F34+F39+F48+F75+F81+F88+F93+F112+F117+F128+F143+F148</f>
        <v>52934580</v>
      </c>
    </row>
    <row r="7" spans="1:13" ht="31.5" x14ac:dyDescent="0.25">
      <c r="A7" s="69" t="s">
        <v>318</v>
      </c>
      <c r="B7" s="69"/>
      <c r="C7" s="70" t="s">
        <v>222</v>
      </c>
      <c r="D7" s="70"/>
      <c r="E7" s="71">
        <f>E8+E14</f>
        <v>2071130</v>
      </c>
      <c r="F7" s="71">
        <f>F8+F14</f>
        <v>2071130</v>
      </c>
    </row>
    <row r="8" spans="1:13" ht="31.5" x14ac:dyDescent="0.25">
      <c r="A8" s="43" t="s">
        <v>333</v>
      </c>
      <c r="B8" s="44"/>
      <c r="C8" s="45" t="s">
        <v>233</v>
      </c>
      <c r="D8" s="46"/>
      <c r="E8" s="47">
        <f t="shared" ref="E8:F8" si="0">E9</f>
        <v>2061130</v>
      </c>
      <c r="F8" s="46">
        <f t="shared" si="0"/>
        <v>2061130</v>
      </c>
    </row>
    <row r="9" spans="1:13" ht="31.5" x14ac:dyDescent="0.25">
      <c r="A9" s="43" t="s">
        <v>400</v>
      </c>
      <c r="B9" s="44"/>
      <c r="C9" s="45" t="s">
        <v>234</v>
      </c>
      <c r="D9" s="46"/>
      <c r="E9" s="47">
        <f>E10+E12</f>
        <v>2061130</v>
      </c>
      <c r="F9" s="46">
        <f>F10+F12</f>
        <v>2061130</v>
      </c>
    </row>
    <row r="10" spans="1:13" ht="31.5" x14ac:dyDescent="0.25">
      <c r="A10" s="48" t="s">
        <v>334</v>
      </c>
      <c r="B10" s="49"/>
      <c r="C10" s="50" t="s">
        <v>316</v>
      </c>
      <c r="D10" s="51"/>
      <c r="E10" s="52">
        <f t="shared" ref="E10:F10" si="1">E11</f>
        <v>1100000</v>
      </c>
      <c r="F10" s="51">
        <f t="shared" si="1"/>
        <v>1100000</v>
      </c>
    </row>
    <row r="11" spans="1:13" s="39" customFormat="1" ht="31.5" x14ac:dyDescent="0.25">
      <c r="A11" s="48" t="s">
        <v>541</v>
      </c>
      <c r="B11" s="49"/>
      <c r="C11" s="50"/>
      <c r="D11" s="51">
        <v>600</v>
      </c>
      <c r="E11" s="51">
        <v>1100000</v>
      </c>
      <c r="F11" s="51">
        <v>1100000</v>
      </c>
    </row>
    <row r="12" spans="1:13" ht="31.5" x14ac:dyDescent="0.25">
      <c r="A12" s="48" t="s">
        <v>335</v>
      </c>
      <c r="B12" s="49"/>
      <c r="C12" s="50" t="s">
        <v>317</v>
      </c>
      <c r="D12" s="51"/>
      <c r="E12" s="52">
        <f t="shared" ref="E12:F12" si="2">E13</f>
        <v>961130</v>
      </c>
      <c r="F12" s="51">
        <f t="shared" si="2"/>
        <v>961130</v>
      </c>
    </row>
    <row r="13" spans="1:13" s="39" customFormat="1" ht="31.5" x14ac:dyDescent="0.25">
      <c r="A13" s="48" t="s">
        <v>541</v>
      </c>
      <c r="B13" s="49"/>
      <c r="C13" s="50"/>
      <c r="D13" s="51">
        <v>600</v>
      </c>
      <c r="E13" s="52">
        <v>961130</v>
      </c>
      <c r="F13" s="51">
        <v>961130</v>
      </c>
    </row>
    <row r="14" spans="1:13" ht="31.5" x14ac:dyDescent="0.25">
      <c r="A14" s="43" t="s">
        <v>336</v>
      </c>
      <c r="B14" s="44"/>
      <c r="C14" s="45" t="s">
        <v>401</v>
      </c>
      <c r="D14" s="46"/>
      <c r="E14" s="47">
        <f t="shared" ref="E14:F14" si="3">E15</f>
        <v>10000</v>
      </c>
      <c r="F14" s="46">
        <f t="shared" si="3"/>
        <v>10000</v>
      </c>
    </row>
    <row r="15" spans="1:13" ht="31.5" x14ac:dyDescent="0.25">
      <c r="A15" s="43" t="s">
        <v>476</v>
      </c>
      <c r="B15" s="44"/>
      <c r="C15" s="45" t="s">
        <v>315</v>
      </c>
      <c r="D15" s="46"/>
      <c r="E15" s="47">
        <f t="shared" ref="E15:F15" si="4">E16+E18</f>
        <v>10000</v>
      </c>
      <c r="F15" s="46">
        <f t="shared" si="4"/>
        <v>10000</v>
      </c>
    </row>
    <row r="16" spans="1:13" ht="36.75" customHeight="1" x14ac:dyDescent="0.25">
      <c r="A16" s="48" t="s">
        <v>562</v>
      </c>
      <c r="B16" s="49"/>
      <c r="C16" s="50" t="s">
        <v>563</v>
      </c>
      <c r="D16" s="51"/>
      <c r="E16" s="52">
        <f t="shared" ref="E16:F16" si="5">E17</f>
        <v>10000</v>
      </c>
      <c r="F16" s="51">
        <f t="shared" si="5"/>
        <v>10000</v>
      </c>
    </row>
    <row r="17" spans="1:6" s="39" customFormat="1" ht="31.5" x14ac:dyDescent="0.25">
      <c r="A17" s="48" t="s">
        <v>541</v>
      </c>
      <c r="B17" s="49"/>
      <c r="C17" s="50"/>
      <c r="D17" s="51">
        <v>600</v>
      </c>
      <c r="E17" s="51">
        <v>10000</v>
      </c>
      <c r="F17" s="51">
        <v>10000</v>
      </c>
    </row>
    <row r="18" spans="1:6" ht="15.75" hidden="1" x14ac:dyDescent="0.25">
      <c r="A18" s="48" t="s">
        <v>504</v>
      </c>
      <c r="B18" s="49"/>
      <c r="C18" s="50" t="s">
        <v>503</v>
      </c>
      <c r="D18" s="51"/>
      <c r="E18" s="52">
        <f t="shared" ref="E18:F18" si="6">E19</f>
        <v>0</v>
      </c>
      <c r="F18" s="51">
        <f t="shared" si="6"/>
        <v>0</v>
      </c>
    </row>
    <row r="19" spans="1:6" s="39" customFormat="1" ht="31.5" hidden="1" x14ac:dyDescent="0.25">
      <c r="A19" s="48" t="s">
        <v>541</v>
      </c>
      <c r="B19" s="49"/>
      <c r="C19" s="50"/>
      <c r="D19" s="51">
        <v>600</v>
      </c>
      <c r="E19" s="51"/>
      <c r="F19" s="51"/>
    </row>
    <row r="20" spans="1:6" s="39" customFormat="1" ht="31.5" x14ac:dyDescent="0.25">
      <c r="A20" s="69" t="s">
        <v>337</v>
      </c>
      <c r="B20" s="72"/>
      <c r="C20" s="73" t="s">
        <v>235</v>
      </c>
      <c r="D20" s="74"/>
      <c r="E20" s="75">
        <f t="shared" ref="E20:F20" si="7">E21+E25</f>
        <v>25000</v>
      </c>
      <c r="F20" s="74">
        <f t="shared" si="7"/>
        <v>25000</v>
      </c>
    </row>
    <row r="21" spans="1:6" s="39" customFormat="1" ht="31.5" x14ac:dyDescent="0.25">
      <c r="A21" s="43" t="s">
        <v>338</v>
      </c>
      <c r="B21" s="44"/>
      <c r="C21" s="45" t="s">
        <v>236</v>
      </c>
      <c r="D21" s="46"/>
      <c r="E21" s="47">
        <f t="shared" ref="E21:F23" si="8">E22</f>
        <v>20000</v>
      </c>
      <c r="F21" s="46">
        <f t="shared" si="8"/>
        <v>20000</v>
      </c>
    </row>
    <row r="22" spans="1:6" s="39" customFormat="1" ht="15.75" x14ac:dyDescent="0.25">
      <c r="A22" s="43" t="s">
        <v>487</v>
      </c>
      <c r="B22" s="44"/>
      <c r="C22" s="45" t="s">
        <v>484</v>
      </c>
      <c r="D22" s="46"/>
      <c r="E22" s="47">
        <f t="shared" si="8"/>
        <v>20000</v>
      </c>
      <c r="F22" s="46">
        <f t="shared" si="8"/>
        <v>20000</v>
      </c>
    </row>
    <row r="23" spans="1:6" s="39" customFormat="1" ht="15.75" x14ac:dyDescent="0.25">
      <c r="A23" s="43" t="s">
        <v>519</v>
      </c>
      <c r="B23" s="44"/>
      <c r="C23" s="45" t="s">
        <v>520</v>
      </c>
      <c r="D23" s="46"/>
      <c r="E23" s="47">
        <f t="shared" si="8"/>
        <v>20000</v>
      </c>
      <c r="F23" s="46">
        <f t="shared" si="8"/>
        <v>20000</v>
      </c>
    </row>
    <row r="24" spans="1:6" s="39" customFormat="1" ht="15.75" x14ac:dyDescent="0.25">
      <c r="A24" s="48" t="s">
        <v>544</v>
      </c>
      <c r="B24" s="49"/>
      <c r="C24" s="50"/>
      <c r="D24" s="51">
        <v>200</v>
      </c>
      <c r="E24" s="51">
        <v>20000</v>
      </c>
      <c r="F24" s="51">
        <v>20000</v>
      </c>
    </row>
    <row r="25" spans="1:6" ht="65.25" customHeight="1" x14ac:dyDescent="0.25">
      <c r="A25" s="43" t="s">
        <v>349</v>
      </c>
      <c r="B25" s="44"/>
      <c r="C25" s="45" t="s">
        <v>402</v>
      </c>
      <c r="D25" s="46"/>
      <c r="E25" s="47">
        <f>E26</f>
        <v>5000</v>
      </c>
      <c r="F25" s="46">
        <f>F26</f>
        <v>5000</v>
      </c>
    </row>
    <row r="26" spans="1:6" ht="15.75" x14ac:dyDescent="0.25">
      <c r="A26" s="48" t="s">
        <v>497</v>
      </c>
      <c r="B26" s="49"/>
      <c r="C26" s="50" t="s">
        <v>498</v>
      </c>
      <c r="D26" s="51"/>
      <c r="E26" s="52">
        <f t="shared" ref="E26:F27" si="9">E27</f>
        <v>5000</v>
      </c>
      <c r="F26" s="51">
        <f t="shared" si="9"/>
        <v>5000</v>
      </c>
    </row>
    <row r="27" spans="1:6" ht="31.5" x14ac:dyDescent="0.25">
      <c r="A27" s="48" t="s">
        <v>350</v>
      </c>
      <c r="B27" s="49"/>
      <c r="C27" s="50" t="s">
        <v>499</v>
      </c>
      <c r="D27" s="51"/>
      <c r="E27" s="52">
        <f t="shared" si="9"/>
        <v>5000</v>
      </c>
      <c r="F27" s="51">
        <f t="shared" si="9"/>
        <v>5000</v>
      </c>
    </row>
    <row r="28" spans="1:6" s="39" customFormat="1" ht="15.75" x14ac:dyDescent="0.25">
      <c r="A28" s="48" t="s">
        <v>544</v>
      </c>
      <c r="B28" s="49"/>
      <c r="C28" s="50"/>
      <c r="D28" s="51">
        <v>200</v>
      </c>
      <c r="E28" s="51">
        <v>5000</v>
      </c>
      <c r="F28" s="51">
        <v>5000</v>
      </c>
    </row>
    <row r="29" spans="1:6" ht="31.5" x14ac:dyDescent="0.25">
      <c r="A29" s="76" t="s">
        <v>381</v>
      </c>
      <c r="B29" s="77"/>
      <c r="C29" s="73" t="s">
        <v>246</v>
      </c>
      <c r="D29" s="74"/>
      <c r="E29" s="75">
        <f t="shared" ref="E29:F32" si="10">E30</f>
        <v>100000</v>
      </c>
      <c r="F29" s="74">
        <f t="shared" si="10"/>
        <v>100000</v>
      </c>
    </row>
    <row r="30" spans="1:6" ht="31.5" x14ac:dyDescent="0.25">
      <c r="A30" s="53" t="s">
        <v>570</v>
      </c>
      <c r="B30" s="54"/>
      <c r="C30" s="45" t="s">
        <v>247</v>
      </c>
      <c r="D30" s="46"/>
      <c r="E30" s="47">
        <f t="shared" si="10"/>
        <v>100000</v>
      </c>
      <c r="F30" s="46">
        <f t="shared" si="10"/>
        <v>100000</v>
      </c>
    </row>
    <row r="31" spans="1:6" ht="15.75" x14ac:dyDescent="0.25">
      <c r="A31" s="55" t="s">
        <v>425</v>
      </c>
      <c r="B31" s="54"/>
      <c r="C31" s="45" t="s">
        <v>248</v>
      </c>
      <c r="D31" s="46"/>
      <c r="E31" s="47">
        <f t="shared" si="10"/>
        <v>100000</v>
      </c>
      <c r="F31" s="46">
        <f t="shared" si="10"/>
        <v>100000</v>
      </c>
    </row>
    <row r="32" spans="1:6" ht="15.75" x14ac:dyDescent="0.25">
      <c r="A32" s="56" t="s">
        <v>380</v>
      </c>
      <c r="B32" s="57"/>
      <c r="C32" s="50" t="s">
        <v>426</v>
      </c>
      <c r="D32" s="51"/>
      <c r="E32" s="52">
        <f t="shared" si="10"/>
        <v>100000</v>
      </c>
      <c r="F32" s="51">
        <f t="shared" si="10"/>
        <v>100000</v>
      </c>
    </row>
    <row r="33" spans="1:6" s="39" customFormat="1" ht="15.75" x14ac:dyDescent="0.25">
      <c r="A33" s="48" t="s">
        <v>544</v>
      </c>
      <c r="B33" s="49"/>
      <c r="C33" s="50"/>
      <c r="D33" s="51">
        <v>200</v>
      </c>
      <c r="E33" s="51">
        <v>100000</v>
      </c>
      <c r="F33" s="51">
        <v>100000</v>
      </c>
    </row>
    <row r="34" spans="1:6" ht="31.5" x14ac:dyDescent="0.25">
      <c r="A34" s="69" t="s">
        <v>351</v>
      </c>
      <c r="B34" s="72"/>
      <c r="C34" s="73" t="s">
        <v>249</v>
      </c>
      <c r="D34" s="74"/>
      <c r="E34" s="75">
        <f t="shared" ref="E34:F37" si="11">E35</f>
        <v>10000</v>
      </c>
      <c r="F34" s="74">
        <f t="shared" si="11"/>
        <v>10000</v>
      </c>
    </row>
    <row r="35" spans="1:6" ht="31.5" x14ac:dyDescent="0.25">
      <c r="A35" s="43" t="s">
        <v>352</v>
      </c>
      <c r="B35" s="44"/>
      <c r="C35" s="45" t="s">
        <v>250</v>
      </c>
      <c r="D35" s="46"/>
      <c r="E35" s="47">
        <f t="shared" si="11"/>
        <v>10000</v>
      </c>
      <c r="F35" s="46">
        <f t="shared" si="11"/>
        <v>10000</v>
      </c>
    </row>
    <row r="36" spans="1:6" ht="31.5" x14ac:dyDescent="0.25">
      <c r="A36" s="43" t="s">
        <v>427</v>
      </c>
      <c r="B36" s="44"/>
      <c r="C36" s="45" t="s">
        <v>251</v>
      </c>
      <c r="D36" s="46"/>
      <c r="E36" s="47">
        <f t="shared" si="11"/>
        <v>10000</v>
      </c>
      <c r="F36" s="46">
        <f t="shared" si="11"/>
        <v>10000</v>
      </c>
    </row>
    <row r="37" spans="1:6" ht="15.75" x14ac:dyDescent="0.25">
      <c r="A37" s="48" t="s">
        <v>353</v>
      </c>
      <c r="B37" s="49"/>
      <c r="C37" s="50" t="s">
        <v>569</v>
      </c>
      <c r="D37" s="51"/>
      <c r="E37" s="52">
        <f t="shared" si="11"/>
        <v>10000</v>
      </c>
      <c r="F37" s="51">
        <f t="shared" si="11"/>
        <v>10000</v>
      </c>
    </row>
    <row r="38" spans="1:6" s="39" customFormat="1" ht="15.75" x14ac:dyDescent="0.25">
      <c r="A38" s="48" t="s">
        <v>544</v>
      </c>
      <c r="B38" s="49"/>
      <c r="C38" s="50"/>
      <c r="D38" s="51">
        <v>200</v>
      </c>
      <c r="E38" s="51">
        <v>10000</v>
      </c>
      <c r="F38" s="51">
        <v>10000</v>
      </c>
    </row>
    <row r="39" spans="1:6" ht="47.25" x14ac:dyDescent="0.25">
      <c r="A39" s="69" t="s">
        <v>354</v>
      </c>
      <c r="B39" s="72"/>
      <c r="C39" s="73" t="s">
        <v>254</v>
      </c>
      <c r="D39" s="74"/>
      <c r="E39" s="75">
        <f t="shared" ref="E39:F39" si="12">E40+E44</f>
        <v>980000</v>
      </c>
      <c r="F39" s="74">
        <f t="shared" si="12"/>
        <v>980000</v>
      </c>
    </row>
    <row r="40" spans="1:6" ht="31.5" x14ac:dyDescent="0.25">
      <c r="A40" s="43" t="s">
        <v>355</v>
      </c>
      <c r="B40" s="44"/>
      <c r="C40" s="45" t="s">
        <v>255</v>
      </c>
      <c r="D40" s="46"/>
      <c r="E40" s="47">
        <f t="shared" ref="E40:F42" si="13">E41</f>
        <v>30000</v>
      </c>
      <c r="F40" s="46">
        <f t="shared" si="13"/>
        <v>30000</v>
      </c>
    </row>
    <row r="41" spans="1:6" ht="47.25" x14ac:dyDescent="0.25">
      <c r="A41" s="43" t="s">
        <v>428</v>
      </c>
      <c r="B41" s="44"/>
      <c r="C41" s="45" t="s">
        <v>418</v>
      </c>
      <c r="D41" s="46"/>
      <c r="E41" s="47">
        <f t="shared" si="13"/>
        <v>30000</v>
      </c>
      <c r="F41" s="46">
        <f t="shared" si="13"/>
        <v>30000</v>
      </c>
    </row>
    <row r="42" spans="1:6" ht="15.75" x14ac:dyDescent="0.25">
      <c r="A42" s="48" t="s">
        <v>356</v>
      </c>
      <c r="B42" s="49"/>
      <c r="C42" s="50" t="s">
        <v>464</v>
      </c>
      <c r="D42" s="51"/>
      <c r="E42" s="52">
        <f t="shared" si="13"/>
        <v>30000</v>
      </c>
      <c r="F42" s="51">
        <f t="shared" si="13"/>
        <v>30000</v>
      </c>
    </row>
    <row r="43" spans="1:6" s="39" customFormat="1" ht="15.75" x14ac:dyDescent="0.25">
      <c r="A43" s="48" t="s">
        <v>544</v>
      </c>
      <c r="B43" s="49"/>
      <c r="C43" s="50"/>
      <c r="D43" s="51">
        <v>200</v>
      </c>
      <c r="E43" s="51">
        <v>30000</v>
      </c>
      <c r="F43" s="51">
        <v>30000</v>
      </c>
    </row>
    <row r="44" spans="1:6" ht="31.5" x14ac:dyDescent="0.25">
      <c r="A44" s="43" t="s">
        <v>357</v>
      </c>
      <c r="B44" s="44"/>
      <c r="C44" s="45" t="s">
        <v>256</v>
      </c>
      <c r="D44" s="46"/>
      <c r="E44" s="47">
        <f t="shared" ref="E44:F45" si="14">E45</f>
        <v>950000</v>
      </c>
      <c r="F44" s="46">
        <f t="shared" si="14"/>
        <v>950000</v>
      </c>
    </row>
    <row r="45" spans="1:6" ht="47.25" x14ac:dyDescent="0.25">
      <c r="A45" s="43" t="s">
        <v>430</v>
      </c>
      <c r="B45" s="44"/>
      <c r="C45" s="45" t="s">
        <v>429</v>
      </c>
      <c r="D45" s="46"/>
      <c r="E45" s="47">
        <f t="shared" si="14"/>
        <v>950000</v>
      </c>
      <c r="F45" s="46">
        <f t="shared" si="14"/>
        <v>950000</v>
      </c>
    </row>
    <row r="46" spans="1:6" ht="31.5" x14ac:dyDescent="0.25">
      <c r="A46" s="48" t="s">
        <v>358</v>
      </c>
      <c r="B46" s="49"/>
      <c r="C46" s="50" t="s">
        <v>463</v>
      </c>
      <c r="D46" s="51"/>
      <c r="E46" s="52">
        <f>E47</f>
        <v>950000</v>
      </c>
      <c r="F46" s="52">
        <f>F47</f>
        <v>950000</v>
      </c>
    </row>
    <row r="47" spans="1:6" s="39" customFormat="1" ht="47.25" x14ac:dyDescent="0.25">
      <c r="A47" s="48" t="s">
        <v>542</v>
      </c>
      <c r="B47" s="49"/>
      <c r="C47" s="50"/>
      <c r="D47" s="51">
        <v>100</v>
      </c>
      <c r="E47" s="51">
        <v>950000</v>
      </c>
      <c r="F47" s="51">
        <v>950000</v>
      </c>
    </row>
    <row r="48" spans="1:6" ht="31.5" x14ac:dyDescent="0.25">
      <c r="A48" s="69" t="s">
        <v>359</v>
      </c>
      <c r="B48" s="72"/>
      <c r="C48" s="73" t="s">
        <v>257</v>
      </c>
      <c r="D48" s="74"/>
      <c r="E48" s="75">
        <f>E49+E71</f>
        <v>9572000</v>
      </c>
      <c r="F48" s="74">
        <f>F49+F71</f>
        <v>9200000</v>
      </c>
    </row>
    <row r="49" spans="1:6" ht="31.5" x14ac:dyDescent="0.25">
      <c r="A49" s="43" t="s">
        <v>360</v>
      </c>
      <c r="B49" s="44"/>
      <c r="C49" s="45" t="s">
        <v>258</v>
      </c>
      <c r="D49" s="46"/>
      <c r="E49" s="47">
        <f>E50+E59+E62+E65+E68</f>
        <v>9472000</v>
      </c>
      <c r="F49" s="46">
        <f>F50+F59+F62+F65+F68</f>
        <v>9100000</v>
      </c>
    </row>
    <row r="50" spans="1:6" ht="15.75" x14ac:dyDescent="0.25">
      <c r="A50" s="43" t="s">
        <v>262</v>
      </c>
      <c r="B50" s="44"/>
      <c r="C50" s="45" t="s">
        <v>259</v>
      </c>
      <c r="D50" s="46"/>
      <c r="E50" s="47">
        <f t="shared" ref="E50:F50" si="15">E51+E53+E55+E57</f>
        <v>3877700</v>
      </c>
      <c r="F50" s="46">
        <f t="shared" si="15"/>
        <v>3877700</v>
      </c>
    </row>
    <row r="51" spans="1:6" ht="15.75" x14ac:dyDescent="0.25">
      <c r="A51" s="48" t="s">
        <v>572</v>
      </c>
      <c r="B51" s="49"/>
      <c r="C51" s="50" t="s">
        <v>573</v>
      </c>
      <c r="D51" s="51"/>
      <c r="E51" s="52">
        <f t="shared" ref="E51:F51" si="16">E52</f>
        <v>3877700</v>
      </c>
      <c r="F51" s="51">
        <f t="shared" si="16"/>
        <v>3877700</v>
      </c>
    </row>
    <row r="52" spans="1:6" s="39" customFormat="1" ht="31.5" x14ac:dyDescent="0.25">
      <c r="A52" s="48" t="s">
        <v>541</v>
      </c>
      <c r="B52" s="49"/>
      <c r="C52" s="50"/>
      <c r="D52" s="51">
        <v>600</v>
      </c>
      <c r="E52" s="51">
        <v>3877700</v>
      </c>
      <c r="F52" s="51">
        <v>3877700</v>
      </c>
    </row>
    <row r="53" spans="1:6" ht="0.75" hidden="1" customHeight="1" x14ac:dyDescent="0.25">
      <c r="A53" s="48" t="s">
        <v>362</v>
      </c>
      <c r="B53" s="49"/>
      <c r="C53" s="50" t="s">
        <v>488</v>
      </c>
      <c r="D53" s="51"/>
      <c r="E53" s="52">
        <f t="shared" ref="E53:F53" si="17">E54</f>
        <v>0</v>
      </c>
      <c r="F53" s="51">
        <f t="shared" si="17"/>
        <v>0</v>
      </c>
    </row>
    <row r="54" spans="1:6" s="39" customFormat="1" ht="31.5" hidden="1" x14ac:dyDescent="0.25">
      <c r="A54" s="48" t="s">
        <v>541</v>
      </c>
      <c r="B54" s="49"/>
      <c r="C54" s="50"/>
      <c r="D54" s="51">
        <v>600</v>
      </c>
      <c r="E54" s="51"/>
      <c r="F54" s="51"/>
    </row>
    <row r="55" spans="1:6" ht="47.25" hidden="1" x14ac:dyDescent="0.25">
      <c r="A55" s="48" t="s">
        <v>363</v>
      </c>
      <c r="B55" s="49"/>
      <c r="C55" s="50" t="s">
        <v>489</v>
      </c>
      <c r="D55" s="51"/>
      <c r="E55" s="52">
        <f t="shared" ref="E55:F55" si="18">E56</f>
        <v>0</v>
      </c>
      <c r="F55" s="51">
        <f t="shared" si="18"/>
        <v>0</v>
      </c>
    </row>
    <row r="56" spans="1:6" s="39" customFormat="1" ht="31.5" hidden="1" x14ac:dyDescent="0.25">
      <c r="A56" s="48" t="s">
        <v>541</v>
      </c>
      <c r="B56" s="49"/>
      <c r="C56" s="50"/>
      <c r="D56" s="51">
        <v>600</v>
      </c>
      <c r="E56" s="51"/>
      <c r="F56" s="51"/>
    </row>
    <row r="57" spans="1:6" ht="47.25" hidden="1" x14ac:dyDescent="0.25">
      <c r="A57" s="48" t="s">
        <v>364</v>
      </c>
      <c r="B57" s="49"/>
      <c r="C57" s="50" t="s">
        <v>490</v>
      </c>
      <c r="D57" s="51"/>
      <c r="E57" s="52">
        <f t="shared" ref="E57:F57" si="19">E58</f>
        <v>0</v>
      </c>
      <c r="F57" s="51">
        <f t="shared" si="19"/>
        <v>0</v>
      </c>
    </row>
    <row r="58" spans="1:6" s="39" customFormat="1" ht="31.5" hidden="1" x14ac:dyDescent="0.25">
      <c r="A58" s="48" t="s">
        <v>541</v>
      </c>
      <c r="B58" s="49"/>
      <c r="C58" s="50"/>
      <c r="D58" s="51">
        <v>600</v>
      </c>
      <c r="E58" s="51"/>
      <c r="F58" s="51"/>
    </row>
    <row r="59" spans="1:6" ht="31.5" x14ac:dyDescent="0.25">
      <c r="A59" s="43" t="s">
        <v>263</v>
      </c>
      <c r="B59" s="44"/>
      <c r="C59" s="45" t="s">
        <v>260</v>
      </c>
      <c r="D59" s="46"/>
      <c r="E59" s="47">
        <f>E60</f>
        <v>1217423</v>
      </c>
      <c r="F59" s="46">
        <f>F60</f>
        <v>1217423</v>
      </c>
    </row>
    <row r="60" spans="1:6" ht="15.75" x14ac:dyDescent="0.25">
      <c r="A60" s="48" t="s">
        <v>572</v>
      </c>
      <c r="B60" s="49"/>
      <c r="C60" s="50" t="s">
        <v>573</v>
      </c>
      <c r="D60" s="51"/>
      <c r="E60" s="52">
        <f t="shared" ref="E60:F60" si="20">E61</f>
        <v>1217423</v>
      </c>
      <c r="F60" s="51">
        <f t="shared" si="20"/>
        <v>1217423</v>
      </c>
    </row>
    <row r="61" spans="1:6" s="39" customFormat="1" ht="31.5" x14ac:dyDescent="0.25">
      <c r="A61" s="48" t="s">
        <v>541</v>
      </c>
      <c r="B61" s="49"/>
      <c r="C61" s="50"/>
      <c r="D61" s="51">
        <v>600</v>
      </c>
      <c r="E61" s="51">
        <v>1217423</v>
      </c>
      <c r="F61" s="51">
        <v>1217423</v>
      </c>
    </row>
    <row r="62" spans="1:6" ht="31.5" x14ac:dyDescent="0.25">
      <c r="A62" s="43" t="s">
        <v>431</v>
      </c>
      <c r="B62" s="44"/>
      <c r="C62" s="45" t="s">
        <v>261</v>
      </c>
      <c r="D62" s="46"/>
      <c r="E62" s="47">
        <f t="shared" ref="E62:F63" si="21">E63</f>
        <v>2844715</v>
      </c>
      <c r="F62" s="46">
        <f t="shared" si="21"/>
        <v>2442715</v>
      </c>
    </row>
    <row r="63" spans="1:6" ht="15.75" x14ac:dyDescent="0.25">
      <c r="A63" s="48" t="s">
        <v>361</v>
      </c>
      <c r="B63" s="49"/>
      <c r="C63" s="50" t="s">
        <v>491</v>
      </c>
      <c r="D63" s="51"/>
      <c r="E63" s="52">
        <f t="shared" si="21"/>
        <v>2844715</v>
      </c>
      <c r="F63" s="51">
        <f t="shared" si="21"/>
        <v>2442715</v>
      </c>
    </row>
    <row r="64" spans="1:6" s="39" customFormat="1" ht="31.5" x14ac:dyDescent="0.25">
      <c r="A64" s="48" t="s">
        <v>541</v>
      </c>
      <c r="B64" s="49"/>
      <c r="C64" s="50"/>
      <c r="D64" s="51">
        <v>600</v>
      </c>
      <c r="E64" s="51">
        <v>2844715</v>
      </c>
      <c r="F64" s="51">
        <v>2442715</v>
      </c>
    </row>
    <row r="65" spans="1:6" ht="15.75" x14ac:dyDescent="0.25">
      <c r="A65" s="43" t="s">
        <v>493</v>
      </c>
      <c r="B65" s="44"/>
      <c r="C65" s="45" t="s">
        <v>492</v>
      </c>
      <c r="D65" s="46"/>
      <c r="E65" s="47">
        <f>E66</f>
        <v>1432162</v>
      </c>
      <c r="F65" s="46">
        <f>F66</f>
        <v>1462162</v>
      </c>
    </row>
    <row r="66" spans="1:6" ht="15.75" x14ac:dyDescent="0.25">
      <c r="A66" s="48" t="s">
        <v>572</v>
      </c>
      <c r="B66" s="49"/>
      <c r="C66" s="50" t="s">
        <v>573</v>
      </c>
      <c r="D66" s="51"/>
      <c r="E66" s="52">
        <f t="shared" ref="E66:F66" si="22">E67</f>
        <v>1432162</v>
      </c>
      <c r="F66" s="51">
        <f t="shared" si="22"/>
        <v>1462162</v>
      </c>
    </row>
    <row r="67" spans="1:6" s="39" customFormat="1" ht="31.5" x14ac:dyDescent="0.25">
      <c r="A67" s="48" t="s">
        <v>541</v>
      </c>
      <c r="B67" s="49"/>
      <c r="C67" s="50"/>
      <c r="D67" s="51">
        <v>600</v>
      </c>
      <c r="E67" s="51">
        <v>1432162</v>
      </c>
      <c r="F67" s="51">
        <v>1462162</v>
      </c>
    </row>
    <row r="68" spans="1:6" ht="15.75" x14ac:dyDescent="0.25">
      <c r="A68" s="43" t="s">
        <v>106</v>
      </c>
      <c r="B68" s="44"/>
      <c r="C68" s="45" t="s">
        <v>494</v>
      </c>
      <c r="D68" s="46"/>
      <c r="E68" s="47">
        <f t="shared" ref="E68:F69" si="23">E69</f>
        <v>100000</v>
      </c>
      <c r="F68" s="46">
        <f t="shared" si="23"/>
        <v>100000</v>
      </c>
    </row>
    <row r="69" spans="1:6" ht="15.75" x14ac:dyDescent="0.25">
      <c r="A69" s="48" t="s">
        <v>496</v>
      </c>
      <c r="B69" s="49"/>
      <c r="C69" s="50" t="s">
        <v>495</v>
      </c>
      <c r="D69" s="51"/>
      <c r="E69" s="52">
        <f t="shared" si="23"/>
        <v>100000</v>
      </c>
      <c r="F69" s="51">
        <f t="shared" si="23"/>
        <v>100000</v>
      </c>
    </row>
    <row r="70" spans="1:6" s="39" customFormat="1" ht="31.5" x14ac:dyDescent="0.25">
      <c r="A70" s="48" t="s">
        <v>541</v>
      </c>
      <c r="B70" s="49"/>
      <c r="C70" s="50"/>
      <c r="D70" s="51">
        <v>600</v>
      </c>
      <c r="E70" s="51">
        <v>100000</v>
      </c>
      <c r="F70" s="51">
        <v>100000</v>
      </c>
    </row>
    <row r="71" spans="1:6" ht="31.5" x14ac:dyDescent="0.25">
      <c r="A71" s="43" t="s">
        <v>365</v>
      </c>
      <c r="B71" s="44"/>
      <c r="C71" s="45" t="s">
        <v>403</v>
      </c>
      <c r="D71" s="46"/>
      <c r="E71" s="47">
        <f t="shared" ref="E71:F73" si="24">E72</f>
        <v>100000</v>
      </c>
      <c r="F71" s="46">
        <f t="shared" si="24"/>
        <v>100000</v>
      </c>
    </row>
    <row r="72" spans="1:6" ht="15.75" x14ac:dyDescent="0.25">
      <c r="A72" s="43" t="s">
        <v>432</v>
      </c>
      <c r="B72" s="44"/>
      <c r="C72" s="45" t="s">
        <v>420</v>
      </c>
      <c r="D72" s="46"/>
      <c r="E72" s="47">
        <f t="shared" si="24"/>
        <v>100000</v>
      </c>
      <c r="F72" s="46">
        <f t="shared" si="24"/>
        <v>100000</v>
      </c>
    </row>
    <row r="73" spans="1:6" ht="15.75" x14ac:dyDescent="0.25">
      <c r="A73" s="48" t="s">
        <v>366</v>
      </c>
      <c r="B73" s="49"/>
      <c r="C73" s="50" t="s">
        <v>435</v>
      </c>
      <c r="D73" s="51"/>
      <c r="E73" s="52">
        <f t="shared" si="24"/>
        <v>100000</v>
      </c>
      <c r="F73" s="51">
        <f t="shared" si="24"/>
        <v>100000</v>
      </c>
    </row>
    <row r="74" spans="1:6" s="39" customFormat="1" ht="31.5" x14ac:dyDescent="0.25">
      <c r="A74" s="48" t="s">
        <v>541</v>
      </c>
      <c r="B74" s="49"/>
      <c r="C74" s="50"/>
      <c r="D74" s="51">
        <v>600</v>
      </c>
      <c r="E74" s="51">
        <v>100000</v>
      </c>
      <c r="F74" s="51">
        <v>100000</v>
      </c>
    </row>
    <row r="75" spans="1:6" ht="31.5" x14ac:dyDescent="0.25">
      <c r="A75" s="69" t="s">
        <v>367</v>
      </c>
      <c r="B75" s="72"/>
      <c r="C75" s="73" t="s">
        <v>264</v>
      </c>
      <c r="D75" s="74"/>
      <c r="E75" s="75">
        <f>E76</f>
        <v>400000</v>
      </c>
      <c r="F75" s="74">
        <f>F76</f>
        <v>400000</v>
      </c>
    </row>
    <row r="76" spans="1:6" ht="31.5" x14ac:dyDescent="0.25">
      <c r="A76" s="43" t="s">
        <v>368</v>
      </c>
      <c r="B76" s="44"/>
      <c r="C76" s="45" t="s">
        <v>265</v>
      </c>
      <c r="D76" s="46"/>
      <c r="E76" s="47">
        <f t="shared" ref="E76:F77" si="25">E77</f>
        <v>400000</v>
      </c>
      <c r="F76" s="46">
        <f t="shared" si="25"/>
        <v>400000</v>
      </c>
    </row>
    <row r="77" spans="1:6" ht="15.75" x14ac:dyDescent="0.25">
      <c r="A77" s="43" t="s">
        <v>267</v>
      </c>
      <c r="B77" s="44"/>
      <c r="C77" s="45" t="s">
        <v>266</v>
      </c>
      <c r="D77" s="46"/>
      <c r="E77" s="47">
        <f t="shared" si="25"/>
        <v>400000</v>
      </c>
      <c r="F77" s="46">
        <f t="shared" si="25"/>
        <v>400000</v>
      </c>
    </row>
    <row r="78" spans="1:6" ht="15.75" x14ac:dyDescent="0.25">
      <c r="A78" s="48" t="s">
        <v>369</v>
      </c>
      <c r="B78" s="49"/>
      <c r="C78" s="50" t="s">
        <v>434</v>
      </c>
      <c r="D78" s="51"/>
      <c r="E78" s="52">
        <f t="shared" ref="E78:F78" si="26">E79+E80</f>
        <v>400000</v>
      </c>
      <c r="F78" s="51">
        <f t="shared" si="26"/>
        <v>400000</v>
      </c>
    </row>
    <row r="79" spans="1:6" s="39" customFormat="1" ht="15.75" x14ac:dyDescent="0.25">
      <c r="A79" s="48" t="s">
        <v>544</v>
      </c>
      <c r="B79" s="49"/>
      <c r="C79" s="50"/>
      <c r="D79" s="51">
        <v>200</v>
      </c>
      <c r="E79" s="51">
        <v>308000</v>
      </c>
      <c r="F79" s="51">
        <v>308000</v>
      </c>
    </row>
    <row r="80" spans="1:6" s="39" customFormat="1" ht="15.75" x14ac:dyDescent="0.25">
      <c r="A80" s="48" t="s">
        <v>574</v>
      </c>
      <c r="B80" s="49"/>
      <c r="C80" s="50"/>
      <c r="D80" s="51">
        <v>800</v>
      </c>
      <c r="E80" s="51">
        <v>92000</v>
      </c>
      <c r="F80" s="51">
        <v>92000</v>
      </c>
    </row>
    <row r="81" spans="1:6" ht="31.5" x14ac:dyDescent="0.25">
      <c r="A81" s="69" t="s">
        <v>370</v>
      </c>
      <c r="B81" s="72"/>
      <c r="C81" s="73" t="s">
        <v>268</v>
      </c>
      <c r="D81" s="74"/>
      <c r="E81" s="75">
        <f>E82</f>
        <v>683800</v>
      </c>
      <c r="F81" s="74">
        <f>F82</f>
        <v>685800</v>
      </c>
    </row>
    <row r="82" spans="1:6" ht="31.5" x14ac:dyDescent="0.25">
      <c r="A82" s="43" t="s">
        <v>571</v>
      </c>
      <c r="B82" s="44"/>
      <c r="C82" s="45" t="s">
        <v>269</v>
      </c>
      <c r="D82" s="46"/>
      <c r="E82" s="47">
        <f t="shared" ref="E82:F82" si="27">E83</f>
        <v>683800</v>
      </c>
      <c r="F82" s="46">
        <f t="shared" si="27"/>
        <v>685800</v>
      </c>
    </row>
    <row r="83" spans="1:6" ht="31.5" x14ac:dyDescent="0.25">
      <c r="A83" s="43" t="s">
        <v>433</v>
      </c>
      <c r="B83" s="44"/>
      <c r="C83" s="45" t="s">
        <v>270</v>
      </c>
      <c r="D83" s="46"/>
      <c r="E83" s="47">
        <f>E86+E84</f>
        <v>683800</v>
      </c>
      <c r="F83" s="46">
        <f>F86+F84</f>
        <v>685800</v>
      </c>
    </row>
    <row r="84" spans="1:6" s="39" customFormat="1" ht="47.25" x14ac:dyDescent="0.25">
      <c r="A84" s="48" t="s">
        <v>566</v>
      </c>
      <c r="B84" s="49"/>
      <c r="C84" s="59" t="s">
        <v>436</v>
      </c>
      <c r="D84" s="51"/>
      <c r="E84" s="52">
        <f t="shared" ref="E84:F84" si="28">E85</f>
        <v>483800</v>
      </c>
      <c r="F84" s="51">
        <f t="shared" si="28"/>
        <v>485800</v>
      </c>
    </row>
    <row r="85" spans="1:6" s="39" customFormat="1" ht="15.75" x14ac:dyDescent="0.25">
      <c r="A85" s="48" t="s">
        <v>574</v>
      </c>
      <c r="B85" s="59"/>
      <c r="C85" s="50"/>
      <c r="D85" s="51">
        <v>800</v>
      </c>
      <c r="E85" s="52">
        <v>483800</v>
      </c>
      <c r="F85" s="51">
        <v>485800</v>
      </c>
    </row>
    <row r="86" spans="1:6" ht="15.75" x14ac:dyDescent="0.25">
      <c r="A86" s="48" t="s">
        <v>371</v>
      </c>
      <c r="B86" s="49"/>
      <c r="C86" s="50" t="s">
        <v>437</v>
      </c>
      <c r="D86" s="51"/>
      <c r="E86" s="52">
        <f t="shared" ref="E86:F86" si="29">E87</f>
        <v>200000</v>
      </c>
      <c r="F86" s="51">
        <f t="shared" si="29"/>
        <v>200000</v>
      </c>
    </row>
    <row r="87" spans="1:6" s="39" customFormat="1" ht="15.75" x14ac:dyDescent="0.25">
      <c r="A87" s="48" t="s">
        <v>574</v>
      </c>
      <c r="B87" s="49"/>
      <c r="C87" s="50"/>
      <c r="D87" s="51">
        <v>800</v>
      </c>
      <c r="E87" s="51">
        <v>200000</v>
      </c>
      <c r="F87" s="51">
        <v>200000</v>
      </c>
    </row>
    <row r="88" spans="1:6" ht="31.5" x14ac:dyDescent="0.25">
      <c r="A88" s="69" t="s">
        <v>372</v>
      </c>
      <c r="B88" s="72"/>
      <c r="C88" s="73" t="s">
        <v>271</v>
      </c>
      <c r="D88" s="74"/>
      <c r="E88" s="75">
        <f t="shared" ref="E88:F91" si="30">E89</f>
        <v>80000</v>
      </c>
      <c r="F88" s="74">
        <f t="shared" si="30"/>
        <v>80000</v>
      </c>
    </row>
    <row r="89" spans="1:6" ht="31.5" x14ac:dyDescent="0.25">
      <c r="A89" s="43" t="s">
        <v>373</v>
      </c>
      <c r="B89" s="44"/>
      <c r="C89" s="45" t="s">
        <v>404</v>
      </c>
      <c r="D89" s="46"/>
      <c r="E89" s="47">
        <f t="shared" si="30"/>
        <v>80000</v>
      </c>
      <c r="F89" s="46">
        <f t="shared" si="30"/>
        <v>80000</v>
      </c>
    </row>
    <row r="90" spans="1:6" ht="31.5" x14ac:dyDescent="0.25">
      <c r="A90" s="43" t="s">
        <v>273</v>
      </c>
      <c r="B90" s="44"/>
      <c r="C90" s="45" t="s">
        <v>272</v>
      </c>
      <c r="D90" s="46"/>
      <c r="E90" s="47">
        <f t="shared" si="30"/>
        <v>80000</v>
      </c>
      <c r="F90" s="46">
        <f t="shared" si="30"/>
        <v>80000</v>
      </c>
    </row>
    <row r="91" spans="1:6" ht="31.5" x14ac:dyDescent="0.25">
      <c r="A91" s="48" t="s">
        <v>301</v>
      </c>
      <c r="B91" s="49"/>
      <c r="C91" s="50" t="s">
        <v>438</v>
      </c>
      <c r="D91" s="51"/>
      <c r="E91" s="52">
        <f t="shared" si="30"/>
        <v>80000</v>
      </c>
      <c r="F91" s="51">
        <f t="shared" si="30"/>
        <v>80000</v>
      </c>
    </row>
    <row r="92" spans="1:6" s="39" customFormat="1" ht="15.75" x14ac:dyDescent="0.25">
      <c r="A92" s="48" t="s">
        <v>574</v>
      </c>
      <c r="B92" s="49"/>
      <c r="C92" s="50"/>
      <c r="D92" s="51">
        <v>800</v>
      </c>
      <c r="E92" s="51">
        <v>80000</v>
      </c>
      <c r="F92" s="51">
        <v>80000</v>
      </c>
    </row>
    <row r="93" spans="1:6" ht="31.5" x14ac:dyDescent="0.25">
      <c r="A93" s="69" t="s">
        <v>374</v>
      </c>
      <c r="B93" s="72"/>
      <c r="C93" s="73" t="s">
        <v>405</v>
      </c>
      <c r="D93" s="74"/>
      <c r="E93" s="75">
        <f>E94+E98+E102+E107</f>
        <v>3700000</v>
      </c>
      <c r="F93" s="74">
        <f>F94+F98+F102+F107</f>
        <v>3700000</v>
      </c>
    </row>
    <row r="94" spans="1:6" ht="31.5" x14ac:dyDescent="0.25">
      <c r="A94" s="43" t="s">
        <v>375</v>
      </c>
      <c r="B94" s="44"/>
      <c r="C94" s="45" t="s">
        <v>406</v>
      </c>
      <c r="D94" s="46"/>
      <c r="E94" s="47">
        <f>E95</f>
        <v>50000</v>
      </c>
      <c r="F94" s="46">
        <f>F95</f>
        <v>50000</v>
      </c>
    </row>
    <row r="95" spans="1:6" ht="15.75" x14ac:dyDescent="0.25">
      <c r="A95" s="43" t="s">
        <v>439</v>
      </c>
      <c r="B95" s="44"/>
      <c r="C95" s="45" t="s">
        <v>421</v>
      </c>
      <c r="D95" s="46"/>
      <c r="E95" s="47">
        <f t="shared" ref="E95:F96" si="31">E96</f>
        <v>50000</v>
      </c>
      <c r="F95" s="46">
        <f t="shared" si="31"/>
        <v>50000</v>
      </c>
    </row>
    <row r="96" spans="1:6" ht="15.75" x14ac:dyDescent="0.25">
      <c r="A96" s="48" t="s">
        <v>376</v>
      </c>
      <c r="B96" s="49"/>
      <c r="C96" s="50" t="s">
        <v>449</v>
      </c>
      <c r="D96" s="51"/>
      <c r="E96" s="52">
        <f t="shared" si="31"/>
        <v>50000</v>
      </c>
      <c r="F96" s="51">
        <f t="shared" si="31"/>
        <v>50000</v>
      </c>
    </row>
    <row r="97" spans="1:6" s="39" customFormat="1" ht="15.75" x14ac:dyDescent="0.25">
      <c r="A97" s="48" t="s">
        <v>544</v>
      </c>
      <c r="B97" s="49"/>
      <c r="C97" s="50"/>
      <c r="D97" s="51">
        <v>200</v>
      </c>
      <c r="E97" s="51">
        <v>50000</v>
      </c>
      <c r="F97" s="51">
        <v>50000</v>
      </c>
    </row>
    <row r="98" spans="1:6" ht="31.5" x14ac:dyDescent="0.25">
      <c r="A98" s="43" t="s">
        <v>377</v>
      </c>
      <c r="B98" s="44"/>
      <c r="C98" s="45" t="s">
        <v>407</v>
      </c>
      <c r="D98" s="46"/>
      <c r="E98" s="47">
        <f t="shared" ref="E98:F99" si="32">E99</f>
        <v>150000</v>
      </c>
      <c r="F98" s="46">
        <f t="shared" si="32"/>
        <v>150000</v>
      </c>
    </row>
    <row r="99" spans="1:6" ht="31.5" x14ac:dyDescent="0.25">
      <c r="A99" s="43" t="s">
        <v>441</v>
      </c>
      <c r="B99" s="44"/>
      <c r="C99" s="45" t="s">
        <v>440</v>
      </c>
      <c r="D99" s="46"/>
      <c r="E99" s="47">
        <f t="shared" si="32"/>
        <v>150000</v>
      </c>
      <c r="F99" s="46">
        <f t="shared" si="32"/>
        <v>150000</v>
      </c>
    </row>
    <row r="100" spans="1:6" ht="31.5" x14ac:dyDescent="0.25">
      <c r="A100" s="48" t="s">
        <v>302</v>
      </c>
      <c r="B100" s="49"/>
      <c r="C100" s="50" t="s">
        <v>450</v>
      </c>
      <c r="D100" s="51"/>
      <c r="E100" s="58">
        <f>E101</f>
        <v>150000</v>
      </c>
      <c r="F100" s="58">
        <f>F101</f>
        <v>150000</v>
      </c>
    </row>
    <row r="101" spans="1:6" s="39" customFormat="1" ht="15.75" x14ac:dyDescent="0.25">
      <c r="A101" s="48" t="s">
        <v>544</v>
      </c>
      <c r="B101" s="49"/>
      <c r="C101" s="50"/>
      <c r="D101" s="51">
        <v>200</v>
      </c>
      <c r="E101" s="51">
        <v>150000</v>
      </c>
      <c r="F101" s="51">
        <v>150000</v>
      </c>
    </row>
    <row r="102" spans="1:6" ht="31.5" x14ac:dyDescent="0.25">
      <c r="A102" s="43" t="s">
        <v>378</v>
      </c>
      <c r="B102" s="44"/>
      <c r="C102" s="45" t="s">
        <v>408</v>
      </c>
      <c r="D102" s="46"/>
      <c r="E102" s="47">
        <f t="shared" ref="E102:F103" si="33">E103</f>
        <v>1000000</v>
      </c>
      <c r="F102" s="46">
        <f t="shared" si="33"/>
        <v>1000000</v>
      </c>
    </row>
    <row r="103" spans="1:6" ht="31.5" x14ac:dyDescent="0.25">
      <c r="A103" s="43" t="s">
        <v>443</v>
      </c>
      <c r="B103" s="44"/>
      <c r="C103" s="45" t="s">
        <v>442</v>
      </c>
      <c r="D103" s="46"/>
      <c r="E103" s="47">
        <f t="shared" si="33"/>
        <v>1000000</v>
      </c>
      <c r="F103" s="46">
        <f t="shared" si="33"/>
        <v>1000000</v>
      </c>
    </row>
    <row r="104" spans="1:6" ht="15.75" x14ac:dyDescent="0.25">
      <c r="A104" s="48" t="s">
        <v>379</v>
      </c>
      <c r="B104" s="49"/>
      <c r="C104" s="50" t="s">
        <v>444</v>
      </c>
      <c r="D104" s="51"/>
      <c r="E104" s="52">
        <f>E105+E106</f>
        <v>1000000</v>
      </c>
      <c r="F104" s="52">
        <f>F105+F106</f>
        <v>1000000</v>
      </c>
    </row>
    <row r="105" spans="1:6" s="39" customFormat="1" ht="47.25" x14ac:dyDescent="0.25">
      <c r="A105" s="48" t="s">
        <v>542</v>
      </c>
      <c r="B105" s="49"/>
      <c r="C105" s="50"/>
      <c r="D105" s="51">
        <v>100</v>
      </c>
      <c r="E105" s="51">
        <v>554800</v>
      </c>
      <c r="F105" s="51">
        <v>554800</v>
      </c>
    </row>
    <row r="106" spans="1:6" s="39" customFormat="1" ht="15.75" x14ac:dyDescent="0.25">
      <c r="A106" s="48" t="s">
        <v>544</v>
      </c>
      <c r="B106" s="49"/>
      <c r="C106" s="50"/>
      <c r="D106" s="51">
        <v>200</v>
      </c>
      <c r="E106" s="51">
        <v>445200</v>
      </c>
      <c r="F106" s="51">
        <v>445200</v>
      </c>
    </row>
    <row r="107" spans="1:6" ht="50.25" customHeight="1" x14ac:dyDescent="0.25">
      <c r="A107" s="43" t="s">
        <v>382</v>
      </c>
      <c r="B107" s="44"/>
      <c r="C107" s="45" t="s">
        <v>409</v>
      </c>
      <c r="D107" s="46"/>
      <c r="E107" s="47">
        <f t="shared" ref="E107:F108" si="34">E108</f>
        <v>2500000</v>
      </c>
      <c r="F107" s="46">
        <f t="shared" si="34"/>
        <v>2500000</v>
      </c>
    </row>
    <row r="108" spans="1:6" ht="31.5" x14ac:dyDescent="0.25">
      <c r="A108" s="43" t="s">
        <v>446</v>
      </c>
      <c r="B108" s="44"/>
      <c r="C108" s="45" t="s">
        <v>445</v>
      </c>
      <c r="D108" s="46"/>
      <c r="E108" s="47">
        <f t="shared" si="34"/>
        <v>2500000</v>
      </c>
      <c r="F108" s="46">
        <f t="shared" si="34"/>
        <v>2500000</v>
      </c>
    </row>
    <row r="109" spans="1:6" ht="31.5" x14ac:dyDescent="0.25">
      <c r="A109" s="48" t="s">
        <v>383</v>
      </c>
      <c r="B109" s="49"/>
      <c r="C109" s="50" t="s">
        <v>448</v>
      </c>
      <c r="D109" s="51"/>
      <c r="E109" s="52">
        <f>E110+E111</f>
        <v>2500000</v>
      </c>
      <c r="F109" s="52">
        <f>F110+F111</f>
        <v>2500000</v>
      </c>
    </row>
    <row r="110" spans="1:6" s="39" customFormat="1" ht="47.25" x14ac:dyDescent="0.25">
      <c r="A110" s="48" t="s">
        <v>542</v>
      </c>
      <c r="B110" s="49"/>
      <c r="C110" s="50"/>
      <c r="D110" s="51">
        <v>100</v>
      </c>
      <c r="E110" s="51">
        <v>2111439</v>
      </c>
      <c r="F110" s="51">
        <v>2111439</v>
      </c>
    </row>
    <row r="111" spans="1:6" s="39" customFormat="1" ht="15.75" x14ac:dyDescent="0.25">
      <c r="A111" s="48" t="s">
        <v>544</v>
      </c>
      <c r="B111" s="49"/>
      <c r="C111" s="50"/>
      <c r="D111" s="51">
        <v>200</v>
      </c>
      <c r="E111" s="51">
        <v>388561</v>
      </c>
      <c r="F111" s="51">
        <v>388561</v>
      </c>
    </row>
    <row r="112" spans="1:6" ht="31.5" x14ac:dyDescent="0.25">
      <c r="A112" s="69" t="s">
        <v>30</v>
      </c>
      <c r="B112" s="72"/>
      <c r="C112" s="73" t="s">
        <v>470</v>
      </c>
      <c r="D112" s="74"/>
      <c r="E112" s="75">
        <f t="shared" ref="E112:F115" si="35">E113</f>
        <v>900000</v>
      </c>
      <c r="F112" s="74">
        <f t="shared" si="35"/>
        <v>900000</v>
      </c>
    </row>
    <row r="113" spans="1:6" ht="31.5" x14ac:dyDescent="0.25">
      <c r="A113" s="43" t="s">
        <v>472</v>
      </c>
      <c r="B113" s="44"/>
      <c r="C113" s="45" t="s">
        <v>471</v>
      </c>
      <c r="D113" s="46"/>
      <c r="E113" s="47">
        <f t="shared" si="35"/>
        <v>900000</v>
      </c>
      <c r="F113" s="46">
        <f t="shared" si="35"/>
        <v>900000</v>
      </c>
    </row>
    <row r="114" spans="1:6" ht="15.75" x14ac:dyDescent="0.25">
      <c r="A114" s="43" t="s">
        <v>80</v>
      </c>
      <c r="B114" s="44"/>
      <c r="C114" s="50" t="s">
        <v>474</v>
      </c>
      <c r="D114" s="51"/>
      <c r="E114" s="52">
        <f t="shared" si="35"/>
        <v>900000</v>
      </c>
      <c r="F114" s="51">
        <f t="shared" si="35"/>
        <v>900000</v>
      </c>
    </row>
    <row r="115" spans="1:6" ht="15.75" x14ac:dyDescent="0.25">
      <c r="A115" s="59" t="s">
        <v>473</v>
      </c>
      <c r="B115" s="59"/>
      <c r="C115" s="50" t="s">
        <v>475</v>
      </c>
      <c r="D115" s="51"/>
      <c r="E115" s="52">
        <f t="shared" si="35"/>
        <v>900000</v>
      </c>
      <c r="F115" s="51">
        <f t="shared" si="35"/>
        <v>900000</v>
      </c>
    </row>
    <row r="116" spans="1:6" s="39" customFormat="1" ht="31.5" x14ac:dyDescent="0.25">
      <c r="A116" s="48" t="s">
        <v>541</v>
      </c>
      <c r="B116" s="49"/>
      <c r="C116" s="50"/>
      <c r="D116" s="51">
        <v>600</v>
      </c>
      <c r="E116" s="51">
        <v>900000</v>
      </c>
      <c r="F116" s="51">
        <v>900000</v>
      </c>
    </row>
    <row r="117" spans="1:6" ht="31.5" x14ac:dyDescent="0.25">
      <c r="A117" s="69" t="s">
        <v>384</v>
      </c>
      <c r="B117" s="72"/>
      <c r="C117" s="73" t="s">
        <v>274</v>
      </c>
      <c r="D117" s="74"/>
      <c r="E117" s="75">
        <f>E118+E124</f>
        <v>13936150</v>
      </c>
      <c r="F117" s="74">
        <f>F118+F124</f>
        <v>18951000</v>
      </c>
    </row>
    <row r="118" spans="1:6" ht="31.5" x14ac:dyDescent="0.25">
      <c r="A118" s="43" t="s">
        <v>410</v>
      </c>
      <c r="B118" s="44"/>
      <c r="C118" s="45" t="s">
        <v>275</v>
      </c>
      <c r="D118" s="46"/>
      <c r="E118" s="47">
        <f t="shared" ref="E118:F118" si="36">E119</f>
        <v>11136150</v>
      </c>
      <c r="F118" s="46">
        <f t="shared" si="36"/>
        <v>16151000</v>
      </c>
    </row>
    <row r="119" spans="1:6" ht="31.5" x14ac:dyDescent="0.25">
      <c r="A119" s="43" t="s">
        <v>447</v>
      </c>
      <c r="B119" s="44"/>
      <c r="C119" s="45" t="s">
        <v>276</v>
      </c>
      <c r="D119" s="46"/>
      <c r="E119" s="47">
        <f>E120+E122</f>
        <v>11136150</v>
      </c>
      <c r="F119" s="47">
        <f>F120+F122</f>
        <v>16151000</v>
      </c>
    </row>
    <row r="120" spans="1:6" ht="31.5" x14ac:dyDescent="0.25">
      <c r="A120" s="48" t="s">
        <v>303</v>
      </c>
      <c r="B120" s="49"/>
      <c r="C120" s="50" t="s">
        <v>451</v>
      </c>
      <c r="D120" s="51"/>
      <c r="E120" s="52">
        <f t="shared" ref="E120:F120" si="37">E121</f>
        <v>3855000</v>
      </c>
      <c r="F120" s="51">
        <f t="shared" si="37"/>
        <v>3855000</v>
      </c>
    </row>
    <row r="121" spans="1:6" s="39" customFormat="1" ht="15.75" x14ac:dyDescent="0.25">
      <c r="A121" s="48" t="s">
        <v>544</v>
      </c>
      <c r="B121" s="49"/>
      <c r="C121" s="50"/>
      <c r="D121" s="51">
        <v>200</v>
      </c>
      <c r="E121" s="51">
        <v>3855000</v>
      </c>
      <c r="F121" s="51">
        <v>3855000</v>
      </c>
    </row>
    <row r="122" spans="1:6" ht="15.75" x14ac:dyDescent="0.25">
      <c r="A122" s="48" t="s">
        <v>385</v>
      </c>
      <c r="B122" s="49"/>
      <c r="C122" s="50" t="s">
        <v>419</v>
      </c>
      <c r="D122" s="51"/>
      <c r="E122" s="52">
        <f t="shared" ref="E122:F122" si="38">E123</f>
        <v>7281150</v>
      </c>
      <c r="F122" s="51">
        <f t="shared" si="38"/>
        <v>12296000</v>
      </c>
    </row>
    <row r="123" spans="1:6" s="39" customFormat="1" ht="15.75" x14ac:dyDescent="0.25">
      <c r="A123" s="48" t="s">
        <v>544</v>
      </c>
      <c r="B123" s="49"/>
      <c r="C123" s="50"/>
      <c r="D123" s="51">
        <v>200</v>
      </c>
      <c r="E123" s="52">
        <v>7281150</v>
      </c>
      <c r="F123" s="51">
        <v>12296000</v>
      </c>
    </row>
    <row r="124" spans="1:6" ht="47.25" x14ac:dyDescent="0.25">
      <c r="A124" s="43" t="s">
        <v>386</v>
      </c>
      <c r="B124" s="44"/>
      <c r="C124" s="45" t="s">
        <v>277</v>
      </c>
      <c r="D124" s="46"/>
      <c r="E124" s="47">
        <f t="shared" ref="E124:F126" si="39">E125</f>
        <v>2800000</v>
      </c>
      <c r="F124" s="46">
        <f t="shared" si="39"/>
        <v>2800000</v>
      </c>
    </row>
    <row r="125" spans="1:6" ht="31.5" x14ac:dyDescent="0.25">
      <c r="A125" s="43" t="s">
        <v>452</v>
      </c>
      <c r="B125" s="44"/>
      <c r="C125" s="45" t="s">
        <v>278</v>
      </c>
      <c r="D125" s="46"/>
      <c r="E125" s="47">
        <f t="shared" si="39"/>
        <v>2800000</v>
      </c>
      <c r="F125" s="46">
        <f t="shared" si="39"/>
        <v>2800000</v>
      </c>
    </row>
    <row r="126" spans="1:6" ht="31.5" x14ac:dyDescent="0.25">
      <c r="A126" s="48" t="s">
        <v>304</v>
      </c>
      <c r="B126" s="49"/>
      <c r="C126" s="50" t="s">
        <v>453</v>
      </c>
      <c r="D126" s="51"/>
      <c r="E126" s="52">
        <f t="shared" si="39"/>
        <v>2800000</v>
      </c>
      <c r="F126" s="51">
        <f t="shared" si="39"/>
        <v>2800000</v>
      </c>
    </row>
    <row r="127" spans="1:6" s="39" customFormat="1" ht="15.75" x14ac:dyDescent="0.25">
      <c r="A127" s="48" t="s">
        <v>574</v>
      </c>
      <c r="B127" s="49"/>
      <c r="C127" s="50"/>
      <c r="D127" s="51">
        <v>800</v>
      </c>
      <c r="E127" s="51">
        <v>2800000</v>
      </c>
      <c r="F127" s="51">
        <v>2800000</v>
      </c>
    </row>
    <row r="128" spans="1:6" ht="31.5" x14ac:dyDescent="0.25">
      <c r="A128" s="69" t="s">
        <v>389</v>
      </c>
      <c r="B128" s="72"/>
      <c r="C128" s="73" t="s">
        <v>280</v>
      </c>
      <c r="D128" s="74"/>
      <c r="E128" s="75">
        <f>E129+E135+E139</f>
        <v>127700</v>
      </c>
      <c r="F128" s="74">
        <f>F129+F135+F139</f>
        <v>127700</v>
      </c>
    </row>
    <row r="129" spans="1:6" ht="31.5" x14ac:dyDescent="0.25">
      <c r="A129" s="43" t="s">
        <v>390</v>
      </c>
      <c r="B129" s="44"/>
      <c r="C129" s="45" t="s">
        <v>281</v>
      </c>
      <c r="D129" s="46"/>
      <c r="E129" s="47">
        <f>E130</f>
        <v>25000</v>
      </c>
      <c r="F129" s="46">
        <f>F130</f>
        <v>25000</v>
      </c>
    </row>
    <row r="130" spans="1:6" ht="31.5" x14ac:dyDescent="0.25">
      <c r="A130" s="43" t="s">
        <v>285</v>
      </c>
      <c r="B130" s="44"/>
      <c r="C130" s="45" t="s">
        <v>282</v>
      </c>
      <c r="D130" s="46"/>
      <c r="E130" s="47">
        <f t="shared" ref="E130:F130" si="40">E131+E133</f>
        <v>25000</v>
      </c>
      <c r="F130" s="46">
        <f t="shared" si="40"/>
        <v>25000</v>
      </c>
    </row>
    <row r="131" spans="1:6" ht="47.25" x14ac:dyDescent="0.25">
      <c r="A131" s="48" t="s">
        <v>305</v>
      </c>
      <c r="B131" s="49"/>
      <c r="C131" s="50" t="s">
        <v>454</v>
      </c>
      <c r="D131" s="51"/>
      <c r="E131" s="52">
        <f t="shared" ref="E131:F131" si="41">E132</f>
        <v>11300</v>
      </c>
      <c r="F131" s="51">
        <f t="shared" si="41"/>
        <v>11300</v>
      </c>
    </row>
    <row r="132" spans="1:6" s="39" customFormat="1" ht="15.75" x14ac:dyDescent="0.25">
      <c r="A132" s="48" t="s">
        <v>543</v>
      </c>
      <c r="B132" s="49"/>
      <c r="C132" s="50"/>
      <c r="D132" s="51">
        <v>800</v>
      </c>
      <c r="E132" s="51">
        <v>11300</v>
      </c>
      <c r="F132" s="51">
        <v>11300</v>
      </c>
    </row>
    <row r="133" spans="1:6" ht="47.25" x14ac:dyDescent="0.25">
      <c r="A133" s="48" t="s">
        <v>306</v>
      </c>
      <c r="B133" s="49"/>
      <c r="C133" s="50" t="s">
        <v>455</v>
      </c>
      <c r="D133" s="51"/>
      <c r="E133" s="52">
        <f t="shared" ref="E133:F133" si="42">E134</f>
        <v>13700</v>
      </c>
      <c r="F133" s="51">
        <f t="shared" si="42"/>
        <v>13700</v>
      </c>
    </row>
    <row r="134" spans="1:6" s="39" customFormat="1" ht="15.75" x14ac:dyDescent="0.25">
      <c r="A134" s="48" t="s">
        <v>574</v>
      </c>
      <c r="B134" s="49"/>
      <c r="C134" s="50"/>
      <c r="D134" s="51">
        <v>800</v>
      </c>
      <c r="E134" s="51">
        <v>13700</v>
      </c>
      <c r="F134" s="51">
        <v>13700</v>
      </c>
    </row>
    <row r="135" spans="1:6" ht="31.5" x14ac:dyDescent="0.25">
      <c r="A135" s="43" t="s">
        <v>391</v>
      </c>
      <c r="B135" s="44"/>
      <c r="C135" s="45" t="s">
        <v>283</v>
      </c>
      <c r="D135" s="46"/>
      <c r="E135" s="47">
        <f t="shared" ref="E135:F137" si="43">E136</f>
        <v>100000</v>
      </c>
      <c r="F135" s="46">
        <f t="shared" si="43"/>
        <v>100000</v>
      </c>
    </row>
    <row r="136" spans="1:6" ht="31.5" x14ac:dyDescent="0.25">
      <c r="A136" s="43" t="s">
        <v>509</v>
      </c>
      <c r="B136" s="44"/>
      <c r="C136" s="45" t="s">
        <v>284</v>
      </c>
      <c r="D136" s="46"/>
      <c r="E136" s="47">
        <f t="shared" si="43"/>
        <v>100000</v>
      </c>
      <c r="F136" s="46">
        <f t="shared" si="43"/>
        <v>100000</v>
      </c>
    </row>
    <row r="137" spans="1:6" ht="15.75" x14ac:dyDescent="0.25">
      <c r="A137" s="48" t="s">
        <v>392</v>
      </c>
      <c r="B137" s="49"/>
      <c r="C137" s="50" t="s">
        <v>456</v>
      </c>
      <c r="D137" s="51"/>
      <c r="E137" s="52">
        <f t="shared" si="43"/>
        <v>100000</v>
      </c>
      <c r="F137" s="51">
        <f t="shared" si="43"/>
        <v>100000</v>
      </c>
    </row>
    <row r="138" spans="1:6" s="39" customFormat="1" ht="15.75" x14ac:dyDescent="0.25">
      <c r="A138" s="48" t="s">
        <v>574</v>
      </c>
      <c r="B138" s="49"/>
      <c r="C138" s="50"/>
      <c r="D138" s="51">
        <v>800</v>
      </c>
      <c r="E138" s="51">
        <v>100000</v>
      </c>
      <c r="F138" s="51">
        <v>100000</v>
      </c>
    </row>
    <row r="139" spans="1:6" ht="31.5" x14ac:dyDescent="0.25">
      <c r="A139" s="43" t="s">
        <v>393</v>
      </c>
      <c r="B139" s="44"/>
      <c r="C139" s="45" t="s">
        <v>411</v>
      </c>
      <c r="D139" s="46"/>
      <c r="E139" s="47">
        <f>E140</f>
        <v>2700</v>
      </c>
      <c r="F139" s="46">
        <f>F140</f>
        <v>2700</v>
      </c>
    </row>
    <row r="140" spans="1:6" ht="47.25" x14ac:dyDescent="0.25">
      <c r="A140" s="48" t="s">
        <v>510</v>
      </c>
      <c r="B140" s="49"/>
      <c r="C140" s="50" t="s">
        <v>511</v>
      </c>
      <c r="D140" s="51"/>
      <c r="E140" s="52">
        <f>E141</f>
        <v>2700</v>
      </c>
      <c r="F140" s="51">
        <f>F141</f>
        <v>2700</v>
      </c>
    </row>
    <row r="141" spans="1:6" ht="31.5" x14ac:dyDescent="0.25">
      <c r="A141" s="48" t="s">
        <v>512</v>
      </c>
      <c r="B141" s="49"/>
      <c r="C141" s="50" t="s">
        <v>513</v>
      </c>
      <c r="D141" s="51"/>
      <c r="E141" s="52">
        <f t="shared" ref="E141:F141" si="44">E142</f>
        <v>2700</v>
      </c>
      <c r="F141" s="51">
        <f t="shared" si="44"/>
        <v>2700</v>
      </c>
    </row>
    <row r="142" spans="1:6" s="39" customFormat="1" ht="15.75" x14ac:dyDescent="0.25">
      <c r="A142" s="48" t="s">
        <v>544</v>
      </c>
      <c r="B142" s="49"/>
      <c r="C142" s="50"/>
      <c r="D142" s="51">
        <v>200</v>
      </c>
      <c r="E142" s="51">
        <v>2700</v>
      </c>
      <c r="F142" s="51">
        <v>2700</v>
      </c>
    </row>
    <row r="143" spans="1:6" s="39" customFormat="1" ht="31.5" x14ac:dyDescent="0.25">
      <c r="A143" s="69" t="s">
        <v>394</v>
      </c>
      <c r="B143" s="72"/>
      <c r="C143" s="78" t="s">
        <v>286</v>
      </c>
      <c r="D143" s="79"/>
      <c r="E143" s="75">
        <f t="shared" ref="E143:F146" si="45">E144</f>
        <v>50000</v>
      </c>
      <c r="F143" s="74">
        <f t="shared" si="45"/>
        <v>50000</v>
      </c>
    </row>
    <row r="144" spans="1:6" s="39" customFormat="1" ht="31.5" x14ac:dyDescent="0.25">
      <c r="A144" s="43" t="s">
        <v>395</v>
      </c>
      <c r="B144" s="44"/>
      <c r="C144" s="60" t="s">
        <v>287</v>
      </c>
      <c r="D144" s="51"/>
      <c r="E144" s="52">
        <f t="shared" si="45"/>
        <v>50000</v>
      </c>
      <c r="F144" s="51">
        <f t="shared" si="45"/>
        <v>50000</v>
      </c>
    </row>
    <row r="145" spans="1:6" s="39" customFormat="1" ht="31.5" x14ac:dyDescent="0.25">
      <c r="A145" s="43" t="s">
        <v>289</v>
      </c>
      <c r="B145" s="44"/>
      <c r="C145" s="60" t="s">
        <v>288</v>
      </c>
      <c r="D145" s="51"/>
      <c r="E145" s="52">
        <f t="shared" si="45"/>
        <v>50000</v>
      </c>
      <c r="F145" s="51">
        <f t="shared" si="45"/>
        <v>50000</v>
      </c>
    </row>
    <row r="146" spans="1:6" s="39" customFormat="1" ht="15.75" x14ac:dyDescent="0.25">
      <c r="A146" s="48" t="s">
        <v>396</v>
      </c>
      <c r="B146" s="49"/>
      <c r="C146" s="59" t="s">
        <v>465</v>
      </c>
      <c r="D146" s="51"/>
      <c r="E146" s="52">
        <f t="shared" si="45"/>
        <v>50000</v>
      </c>
      <c r="F146" s="51">
        <f t="shared" si="45"/>
        <v>50000</v>
      </c>
    </row>
    <row r="147" spans="1:6" s="39" customFormat="1" ht="15.75" x14ac:dyDescent="0.25">
      <c r="A147" s="48" t="s">
        <v>544</v>
      </c>
      <c r="B147" s="49"/>
      <c r="C147" s="50"/>
      <c r="D147" s="51">
        <v>200</v>
      </c>
      <c r="E147" s="52">
        <v>50000</v>
      </c>
      <c r="F147" s="51">
        <v>50000</v>
      </c>
    </row>
    <row r="148" spans="1:6" ht="15.75" x14ac:dyDescent="0.25">
      <c r="A148" s="69" t="s">
        <v>398</v>
      </c>
      <c r="B148" s="72"/>
      <c r="C148" s="73" t="s">
        <v>293</v>
      </c>
      <c r="D148" s="74"/>
      <c r="E148" s="75">
        <f>E149+E151+E155+E157+E159+E162</f>
        <v>17450950</v>
      </c>
      <c r="F148" s="74">
        <f>F149+F151+F155+F157+F159+F162</f>
        <v>15653950</v>
      </c>
    </row>
    <row r="149" spans="1:6" ht="15.75" x14ac:dyDescent="0.25">
      <c r="A149" s="48" t="s">
        <v>309</v>
      </c>
      <c r="B149" s="49"/>
      <c r="C149" s="50" t="s">
        <v>412</v>
      </c>
      <c r="D149" s="51"/>
      <c r="E149" s="52">
        <f t="shared" ref="E149:F149" si="46">E150</f>
        <v>1455697</v>
      </c>
      <c r="F149" s="51">
        <f t="shared" si="46"/>
        <v>1455697</v>
      </c>
    </row>
    <row r="150" spans="1:6" s="39" customFormat="1" ht="47.25" x14ac:dyDescent="0.25">
      <c r="A150" s="48" t="s">
        <v>542</v>
      </c>
      <c r="B150" s="49"/>
      <c r="C150" s="50"/>
      <c r="D150" s="51">
        <v>100</v>
      </c>
      <c r="E150" s="51">
        <v>1455697</v>
      </c>
      <c r="F150" s="51">
        <v>1455697</v>
      </c>
    </row>
    <row r="151" spans="1:6" ht="15.75" x14ac:dyDescent="0.25">
      <c r="A151" s="48" t="s">
        <v>294</v>
      </c>
      <c r="B151" s="49"/>
      <c r="C151" s="50" t="s">
        <v>413</v>
      </c>
      <c r="D151" s="51"/>
      <c r="E151" s="52">
        <f t="shared" ref="E151:F151" si="47">E152+E153+E154</f>
        <v>14964240.5</v>
      </c>
      <c r="F151" s="51">
        <f t="shared" si="47"/>
        <v>13167240.5</v>
      </c>
    </row>
    <row r="152" spans="1:6" s="39" customFormat="1" ht="47.25" x14ac:dyDescent="0.25">
      <c r="A152" s="48" t="s">
        <v>542</v>
      </c>
      <c r="B152" s="49"/>
      <c r="C152" s="50"/>
      <c r="D152" s="51">
        <v>100</v>
      </c>
      <c r="E152" s="51">
        <f>14956240+1000</f>
        <v>14957240</v>
      </c>
      <c r="F152" s="51">
        <f>13159240+1000</f>
        <v>13160240</v>
      </c>
    </row>
    <row r="153" spans="1:6" s="39" customFormat="1" ht="15.75" x14ac:dyDescent="0.25">
      <c r="A153" s="48" t="s">
        <v>544</v>
      </c>
      <c r="B153" s="49"/>
      <c r="C153" s="50"/>
      <c r="D153" s="51">
        <v>200</v>
      </c>
      <c r="E153" s="51">
        <v>7000.5</v>
      </c>
      <c r="F153" s="51">
        <v>7000.5</v>
      </c>
    </row>
    <row r="154" spans="1:6" s="39" customFormat="1" ht="15.75" x14ac:dyDescent="0.25">
      <c r="A154" s="48" t="s">
        <v>574</v>
      </c>
      <c r="B154" s="49"/>
      <c r="C154" s="50"/>
      <c r="D154" s="51">
        <v>800</v>
      </c>
      <c r="E154" s="51"/>
      <c r="F154" s="51"/>
    </row>
    <row r="155" spans="1:6" ht="31.5" x14ac:dyDescent="0.25">
      <c r="A155" s="48" t="s">
        <v>310</v>
      </c>
      <c r="B155" s="49"/>
      <c r="C155" s="50" t="s">
        <v>414</v>
      </c>
      <c r="D155" s="51"/>
      <c r="E155" s="52">
        <f t="shared" ref="E155:F155" si="48">E156</f>
        <v>541062.5</v>
      </c>
      <c r="F155" s="51">
        <f t="shared" si="48"/>
        <v>541062.5</v>
      </c>
    </row>
    <row r="156" spans="1:6" s="39" customFormat="1" ht="47.25" x14ac:dyDescent="0.25">
      <c r="A156" s="48" t="s">
        <v>542</v>
      </c>
      <c r="B156" s="49"/>
      <c r="C156" s="50"/>
      <c r="D156" s="51">
        <v>100</v>
      </c>
      <c r="E156" s="51">
        <v>541062.5</v>
      </c>
      <c r="F156" s="51">
        <v>541062.5</v>
      </c>
    </row>
    <row r="157" spans="1:6" s="39" customFormat="1" ht="15.75" x14ac:dyDescent="0.25">
      <c r="A157" s="48" t="s">
        <v>514</v>
      </c>
      <c r="B157" s="49"/>
      <c r="C157" s="50" t="s">
        <v>538</v>
      </c>
      <c r="D157" s="51"/>
      <c r="E157" s="52">
        <f t="shared" ref="E157:F157" si="49">E158</f>
        <v>73363</v>
      </c>
      <c r="F157" s="51">
        <f t="shared" si="49"/>
        <v>73363</v>
      </c>
    </row>
    <row r="158" spans="1:6" s="39" customFormat="1" ht="15.75" x14ac:dyDescent="0.25">
      <c r="A158" s="48" t="s">
        <v>544</v>
      </c>
      <c r="B158" s="49"/>
      <c r="C158" s="50"/>
      <c r="D158" s="51">
        <v>200</v>
      </c>
      <c r="E158" s="51">
        <v>73363</v>
      </c>
      <c r="F158" s="51">
        <v>73363</v>
      </c>
    </row>
    <row r="159" spans="1:6" ht="31.5" x14ac:dyDescent="0.25">
      <c r="A159" s="48" t="s">
        <v>311</v>
      </c>
      <c r="B159" s="49"/>
      <c r="C159" s="50" t="s">
        <v>295</v>
      </c>
      <c r="D159" s="51"/>
      <c r="E159" s="52">
        <f t="shared" ref="E159:F159" si="50">E160+E161</f>
        <v>394250</v>
      </c>
      <c r="F159" s="51">
        <f t="shared" si="50"/>
        <v>394250</v>
      </c>
    </row>
    <row r="160" spans="1:6" s="39" customFormat="1" ht="47.25" x14ac:dyDescent="0.25">
      <c r="A160" s="48" t="s">
        <v>542</v>
      </c>
      <c r="B160" s="49"/>
      <c r="C160" s="50"/>
      <c r="D160" s="51">
        <v>100</v>
      </c>
      <c r="E160" s="51">
        <v>387913</v>
      </c>
      <c r="F160" s="51">
        <v>387913</v>
      </c>
    </row>
    <row r="161" spans="1:6" s="39" customFormat="1" ht="15.75" x14ac:dyDescent="0.25">
      <c r="A161" s="48" t="s">
        <v>544</v>
      </c>
      <c r="B161" s="49"/>
      <c r="C161" s="50"/>
      <c r="D161" s="51">
        <v>200</v>
      </c>
      <c r="E161" s="51">
        <v>6337</v>
      </c>
      <c r="F161" s="51">
        <v>6337</v>
      </c>
    </row>
    <row r="162" spans="1:6" ht="31.5" x14ac:dyDescent="0.25">
      <c r="A162" s="48" t="s">
        <v>312</v>
      </c>
      <c r="B162" s="49"/>
      <c r="C162" s="50" t="s">
        <v>296</v>
      </c>
      <c r="D162" s="51"/>
      <c r="E162" s="52">
        <f t="shared" ref="E162:F162" si="51">E163</f>
        <v>22337</v>
      </c>
      <c r="F162" s="51">
        <f t="shared" si="51"/>
        <v>22337</v>
      </c>
    </row>
    <row r="163" spans="1:6" s="39" customFormat="1" ht="15.75" x14ac:dyDescent="0.25">
      <c r="A163" s="48" t="s">
        <v>544</v>
      </c>
      <c r="B163" s="49"/>
      <c r="C163" s="50"/>
      <c r="D163" s="51">
        <v>200</v>
      </c>
      <c r="E163" s="51">
        <v>22337</v>
      </c>
      <c r="F163" s="51">
        <v>22337</v>
      </c>
    </row>
    <row r="164" spans="1:6" ht="28.5" customHeight="1" x14ac:dyDescent="0.25">
      <c r="A164" s="68" t="s">
        <v>537</v>
      </c>
      <c r="B164" s="68">
        <v>705</v>
      </c>
      <c r="C164" s="80"/>
      <c r="D164" s="68"/>
      <c r="E164" s="80">
        <f>E165+E173+E178</f>
        <v>36226850</v>
      </c>
      <c r="F164" s="80">
        <f>F165+F173+F178</f>
        <v>31603000</v>
      </c>
    </row>
    <row r="165" spans="1:6" s="39" customFormat="1" ht="39.75" customHeight="1" x14ac:dyDescent="0.25">
      <c r="A165" s="69" t="s">
        <v>560</v>
      </c>
      <c r="B165" s="72"/>
      <c r="C165" s="73" t="s">
        <v>290</v>
      </c>
      <c r="D165" s="74"/>
      <c r="E165" s="75">
        <f t="shared" ref="E165:F165" si="52">E166</f>
        <v>510000</v>
      </c>
      <c r="F165" s="74">
        <f t="shared" si="52"/>
        <v>510000</v>
      </c>
    </row>
    <row r="166" spans="1:6" s="39" customFormat="1" ht="31.5" x14ac:dyDescent="0.25">
      <c r="A166" s="48" t="s">
        <v>397</v>
      </c>
      <c r="B166" s="49"/>
      <c r="C166" s="50" t="s">
        <v>291</v>
      </c>
      <c r="D166" s="51"/>
      <c r="E166" s="52">
        <f>E167+E170</f>
        <v>510000</v>
      </c>
      <c r="F166" s="51">
        <f>F167+F170</f>
        <v>510000</v>
      </c>
    </row>
    <row r="167" spans="1:6" s="39" customFormat="1" ht="15.75" x14ac:dyDescent="0.25">
      <c r="A167" s="43" t="s">
        <v>69</v>
      </c>
      <c r="B167" s="44"/>
      <c r="C167" s="45" t="s">
        <v>292</v>
      </c>
      <c r="D167" s="46"/>
      <c r="E167" s="46">
        <f t="shared" ref="E167:F168" si="53">E168</f>
        <v>210000</v>
      </c>
      <c r="F167" s="46">
        <f t="shared" si="53"/>
        <v>210000</v>
      </c>
    </row>
    <row r="168" spans="1:6" s="39" customFormat="1" ht="31.5" x14ac:dyDescent="0.25">
      <c r="A168" s="48" t="s">
        <v>307</v>
      </c>
      <c r="B168" s="49"/>
      <c r="C168" s="50" t="s">
        <v>457</v>
      </c>
      <c r="D168" s="51"/>
      <c r="E168" s="52">
        <f t="shared" si="53"/>
        <v>210000</v>
      </c>
      <c r="F168" s="51">
        <f t="shared" si="53"/>
        <v>210000</v>
      </c>
    </row>
    <row r="169" spans="1:6" s="39" customFormat="1" ht="15.75" x14ac:dyDescent="0.25">
      <c r="A169" s="48" t="s">
        <v>545</v>
      </c>
      <c r="B169" s="49"/>
      <c r="C169" s="50"/>
      <c r="D169" s="51">
        <v>500</v>
      </c>
      <c r="E169" s="51">
        <v>210000</v>
      </c>
      <c r="F169" s="51">
        <v>210000</v>
      </c>
    </row>
    <row r="170" spans="1:6" s="39" customFormat="1" ht="15.75" x14ac:dyDescent="0.25">
      <c r="A170" s="43" t="s">
        <v>70</v>
      </c>
      <c r="B170" s="44"/>
      <c r="C170" s="45" t="s">
        <v>458</v>
      </c>
      <c r="D170" s="46"/>
      <c r="E170" s="47">
        <f t="shared" ref="E170:F171" si="54">E171</f>
        <v>300000</v>
      </c>
      <c r="F170" s="46">
        <f t="shared" si="54"/>
        <v>300000</v>
      </c>
    </row>
    <row r="171" spans="1:6" s="39" customFormat="1" ht="15.75" x14ac:dyDescent="0.25">
      <c r="A171" s="48" t="s">
        <v>308</v>
      </c>
      <c r="B171" s="49"/>
      <c r="C171" s="50" t="s">
        <v>466</v>
      </c>
      <c r="D171" s="51"/>
      <c r="E171" s="52">
        <f t="shared" si="54"/>
        <v>300000</v>
      </c>
      <c r="F171" s="51">
        <f t="shared" si="54"/>
        <v>300000</v>
      </c>
    </row>
    <row r="172" spans="1:6" s="39" customFormat="1" ht="15.75" x14ac:dyDescent="0.25">
      <c r="A172" s="48" t="s">
        <v>544</v>
      </c>
      <c r="B172" s="49"/>
      <c r="C172" s="50"/>
      <c r="D172" s="51">
        <v>200</v>
      </c>
      <c r="E172" s="51">
        <v>300000</v>
      </c>
      <c r="F172" s="51">
        <v>300000</v>
      </c>
    </row>
    <row r="173" spans="1:6" s="39" customFormat="1" ht="15.75" x14ac:dyDescent="0.25">
      <c r="A173" s="69" t="s">
        <v>398</v>
      </c>
      <c r="B173" s="72"/>
      <c r="C173" s="73" t="s">
        <v>293</v>
      </c>
      <c r="D173" s="74"/>
      <c r="E173" s="75">
        <f>E174+E176</f>
        <v>4400000</v>
      </c>
      <c r="F173" s="74">
        <f>F174+F176</f>
        <v>4400000</v>
      </c>
    </row>
    <row r="174" spans="1:6" s="39" customFormat="1" ht="15.75" x14ac:dyDescent="0.25">
      <c r="A174" s="48" t="s">
        <v>294</v>
      </c>
      <c r="B174" s="49"/>
      <c r="C174" s="50" t="s">
        <v>413</v>
      </c>
      <c r="D174" s="51"/>
      <c r="E174" s="52">
        <f>E175</f>
        <v>3900000</v>
      </c>
      <c r="F174" s="52">
        <f>F175</f>
        <v>3900000</v>
      </c>
    </row>
    <row r="175" spans="1:6" s="39" customFormat="1" ht="47.25" x14ac:dyDescent="0.25">
      <c r="A175" s="48" t="s">
        <v>542</v>
      </c>
      <c r="B175" s="49"/>
      <c r="C175" s="50"/>
      <c r="D175" s="51">
        <v>100</v>
      </c>
      <c r="E175" s="51">
        <v>3900000</v>
      </c>
      <c r="F175" s="51">
        <v>3900000</v>
      </c>
    </row>
    <row r="176" spans="1:6" s="39" customFormat="1" ht="15.75" x14ac:dyDescent="0.25">
      <c r="A176" s="48" t="s">
        <v>399</v>
      </c>
      <c r="B176" s="49"/>
      <c r="C176" s="59" t="s">
        <v>415</v>
      </c>
      <c r="D176" s="51"/>
      <c r="E176" s="52">
        <f>E177</f>
        <v>500000</v>
      </c>
      <c r="F176" s="52">
        <f>F177</f>
        <v>500000</v>
      </c>
    </row>
    <row r="177" spans="1:6" s="39" customFormat="1" ht="15.75" x14ac:dyDescent="0.25">
      <c r="A177" s="48" t="s">
        <v>574</v>
      </c>
      <c r="B177" s="49"/>
      <c r="C177" s="50"/>
      <c r="D177" s="51">
        <v>800</v>
      </c>
      <c r="E177" s="51">
        <v>500000</v>
      </c>
      <c r="F177" s="51">
        <v>500000</v>
      </c>
    </row>
    <row r="178" spans="1:6" ht="15.75" x14ac:dyDescent="0.25">
      <c r="A178" s="69" t="s">
        <v>313</v>
      </c>
      <c r="B178" s="72"/>
      <c r="C178" s="73" t="s">
        <v>416</v>
      </c>
      <c r="D178" s="74"/>
      <c r="E178" s="75">
        <f>E179+E181+E183</f>
        <v>31316850</v>
      </c>
      <c r="F178" s="75">
        <f>F179+F181+F183</f>
        <v>26693000</v>
      </c>
    </row>
    <row r="179" spans="1:6" ht="15.75" x14ac:dyDescent="0.25">
      <c r="A179" s="48" t="s">
        <v>314</v>
      </c>
      <c r="B179" s="49"/>
      <c r="C179" s="50" t="s">
        <v>417</v>
      </c>
      <c r="D179" s="51"/>
      <c r="E179" s="87">
        <f t="shared" ref="E179:F179" si="55">E180</f>
        <v>25702000</v>
      </c>
      <c r="F179" s="51">
        <f t="shared" si="55"/>
        <v>26093000</v>
      </c>
    </row>
    <row r="180" spans="1:6" s="39" customFormat="1" ht="15.75" x14ac:dyDescent="0.25">
      <c r="A180" s="48" t="s">
        <v>545</v>
      </c>
      <c r="B180" s="49"/>
      <c r="C180" s="50"/>
      <c r="D180" s="51">
        <v>500</v>
      </c>
      <c r="E180" s="88">
        <v>25702000</v>
      </c>
      <c r="F180" s="51">
        <v>26093000</v>
      </c>
    </row>
    <row r="181" spans="1:6" s="39" customFormat="1" ht="15.75" x14ac:dyDescent="0.25">
      <c r="A181" s="83" t="s">
        <v>385</v>
      </c>
      <c r="B181" s="84"/>
      <c r="C181" s="90" t="s">
        <v>575</v>
      </c>
      <c r="D181" s="86"/>
      <c r="E181" s="89">
        <f>E182</f>
        <v>5014850</v>
      </c>
      <c r="F181" s="86">
        <f>F182</f>
        <v>0</v>
      </c>
    </row>
    <row r="182" spans="1:6" s="39" customFormat="1" ht="15.75" x14ac:dyDescent="0.25">
      <c r="A182" s="83" t="s">
        <v>576</v>
      </c>
      <c r="B182" s="84"/>
      <c r="C182" s="91"/>
      <c r="D182" s="89">
        <v>500</v>
      </c>
      <c r="E182" s="89">
        <v>5014850</v>
      </c>
      <c r="F182" s="51"/>
    </row>
    <row r="183" spans="1:6" s="39" customFormat="1" ht="31.5" x14ac:dyDescent="0.25">
      <c r="A183" s="83" t="s">
        <v>577</v>
      </c>
      <c r="B183" s="84"/>
      <c r="C183" s="90" t="s">
        <v>578</v>
      </c>
      <c r="D183" s="89"/>
      <c r="E183" s="89">
        <f>E184</f>
        <v>600000</v>
      </c>
      <c r="F183" s="89">
        <f>F184</f>
        <v>600000</v>
      </c>
    </row>
    <row r="184" spans="1:6" s="39" customFormat="1" ht="15.75" x14ac:dyDescent="0.25">
      <c r="A184" s="83" t="s">
        <v>576</v>
      </c>
      <c r="B184" s="84"/>
      <c r="C184" s="85"/>
      <c r="D184" s="89">
        <v>500</v>
      </c>
      <c r="E184" s="89">
        <v>600000</v>
      </c>
      <c r="F184" s="51">
        <v>600000</v>
      </c>
    </row>
    <row r="185" spans="1:6" ht="15.75" x14ac:dyDescent="0.25">
      <c r="A185" s="68" t="s">
        <v>539</v>
      </c>
      <c r="B185" s="68">
        <v>710</v>
      </c>
      <c r="C185" s="80"/>
      <c r="D185" s="68"/>
      <c r="E185" s="80">
        <f>E186+E228</f>
        <v>91170698</v>
      </c>
      <c r="F185" s="68">
        <f>F186+F228</f>
        <v>91170698</v>
      </c>
    </row>
    <row r="186" spans="1:6" ht="31.5" x14ac:dyDescent="0.25">
      <c r="A186" s="69" t="s">
        <v>337</v>
      </c>
      <c r="B186" s="72"/>
      <c r="C186" s="73" t="s">
        <v>235</v>
      </c>
      <c r="D186" s="74"/>
      <c r="E186" s="75">
        <f>E187+E222</f>
        <v>91170498</v>
      </c>
      <c r="F186" s="74">
        <f>F187+F222</f>
        <v>91170498</v>
      </c>
    </row>
    <row r="187" spans="1:6" ht="31.5" x14ac:dyDescent="0.25">
      <c r="A187" s="43" t="s">
        <v>338</v>
      </c>
      <c r="B187" s="44"/>
      <c r="C187" s="45" t="s">
        <v>236</v>
      </c>
      <c r="D187" s="46"/>
      <c r="E187" s="47">
        <f>E188+E211+E214+E218</f>
        <v>91166720</v>
      </c>
      <c r="F187" s="46">
        <f>F188+F211+F214+F218</f>
        <v>91166720</v>
      </c>
    </row>
    <row r="188" spans="1:6" ht="31.5" x14ac:dyDescent="0.25">
      <c r="A188" s="43" t="s">
        <v>479</v>
      </c>
      <c r="B188" s="44"/>
      <c r="C188" s="45" t="s">
        <v>237</v>
      </c>
      <c r="D188" s="46"/>
      <c r="E188" s="47">
        <f>E189+E192+E195+E198+E201+E205+E208</f>
        <v>49429800</v>
      </c>
      <c r="F188" s="46">
        <f>F189+F192+F195+F198+F201+F205+F208</f>
        <v>49429800</v>
      </c>
    </row>
    <row r="189" spans="1:6" ht="31.5" x14ac:dyDescent="0.25">
      <c r="A189" s="48" t="s">
        <v>339</v>
      </c>
      <c r="B189" s="49"/>
      <c r="C189" s="50" t="s">
        <v>522</v>
      </c>
      <c r="D189" s="51"/>
      <c r="E189" s="52">
        <f t="shared" ref="E189:F189" si="56">E190+E191</f>
        <v>3072000</v>
      </c>
      <c r="F189" s="51">
        <f t="shared" si="56"/>
        <v>3072000</v>
      </c>
    </row>
    <row r="190" spans="1:6" s="39" customFormat="1" ht="15.75" x14ac:dyDescent="0.25">
      <c r="A190" s="48" t="s">
        <v>544</v>
      </c>
      <c r="B190" s="49"/>
      <c r="C190" s="50"/>
      <c r="D190" s="51">
        <v>200</v>
      </c>
      <c r="E190" s="51">
        <v>46000</v>
      </c>
      <c r="F190" s="51">
        <v>46000</v>
      </c>
    </row>
    <row r="191" spans="1:6" s="39" customFormat="1" ht="15.75" x14ac:dyDescent="0.25">
      <c r="A191" s="48" t="s">
        <v>546</v>
      </c>
      <c r="B191" s="49"/>
      <c r="C191" s="50"/>
      <c r="D191" s="51">
        <v>300</v>
      </c>
      <c r="E191" s="51">
        <v>3026000</v>
      </c>
      <c r="F191" s="51">
        <v>3026000</v>
      </c>
    </row>
    <row r="192" spans="1:6" ht="31.5" x14ac:dyDescent="0.25">
      <c r="A192" s="48" t="s">
        <v>515</v>
      </c>
      <c r="B192" s="49"/>
      <c r="C192" s="50" t="s">
        <v>523</v>
      </c>
      <c r="D192" s="51"/>
      <c r="E192" s="52">
        <f t="shared" ref="E192:F192" si="57">E193+E194</f>
        <v>6050000</v>
      </c>
      <c r="F192" s="51">
        <f t="shared" si="57"/>
        <v>6050000</v>
      </c>
    </row>
    <row r="193" spans="1:6" s="39" customFormat="1" ht="15.75" x14ac:dyDescent="0.25">
      <c r="A193" s="48" t="s">
        <v>544</v>
      </c>
      <c r="B193" s="49"/>
      <c r="C193" s="50"/>
      <c r="D193" s="51">
        <v>200</v>
      </c>
      <c r="E193" s="51">
        <v>120000</v>
      </c>
      <c r="F193" s="51">
        <v>120000</v>
      </c>
    </row>
    <row r="194" spans="1:6" s="39" customFormat="1" ht="15.75" x14ac:dyDescent="0.25">
      <c r="A194" s="48" t="s">
        <v>546</v>
      </c>
      <c r="B194" s="49"/>
      <c r="C194" s="50"/>
      <c r="D194" s="51">
        <v>300</v>
      </c>
      <c r="E194" s="51">
        <f>5880000+50000</f>
        <v>5930000</v>
      </c>
      <c r="F194" s="51">
        <f>5880000+50000</f>
        <v>5930000</v>
      </c>
    </row>
    <row r="195" spans="1:6" ht="47.25" x14ac:dyDescent="0.25">
      <c r="A195" s="48" t="s">
        <v>340</v>
      </c>
      <c r="B195" s="49"/>
      <c r="C195" s="50" t="s">
        <v>524</v>
      </c>
      <c r="D195" s="51"/>
      <c r="E195" s="52">
        <f t="shared" ref="E195:F195" si="58">E196+E197</f>
        <v>20229000</v>
      </c>
      <c r="F195" s="51">
        <f t="shared" si="58"/>
        <v>20229000</v>
      </c>
    </row>
    <row r="196" spans="1:6" s="39" customFormat="1" ht="15.75" x14ac:dyDescent="0.25">
      <c r="A196" s="48" t="s">
        <v>544</v>
      </c>
      <c r="B196" s="49"/>
      <c r="C196" s="50"/>
      <c r="D196" s="51">
        <v>200</v>
      </c>
      <c r="E196" s="51">
        <v>286000</v>
      </c>
      <c r="F196" s="51">
        <v>286000</v>
      </c>
    </row>
    <row r="197" spans="1:6" s="39" customFormat="1" ht="15.75" x14ac:dyDescent="0.25">
      <c r="A197" s="48" t="s">
        <v>546</v>
      </c>
      <c r="B197" s="49"/>
      <c r="C197" s="50"/>
      <c r="D197" s="51">
        <v>300</v>
      </c>
      <c r="E197" s="51">
        <v>19943000</v>
      </c>
      <c r="F197" s="51">
        <v>19943000</v>
      </c>
    </row>
    <row r="198" spans="1:6" ht="15.75" x14ac:dyDescent="0.25">
      <c r="A198" s="48" t="s">
        <v>342</v>
      </c>
      <c r="B198" s="49"/>
      <c r="C198" s="50" t="s">
        <v>525</v>
      </c>
      <c r="D198" s="51"/>
      <c r="E198" s="52">
        <f t="shared" ref="E198:F198" si="59">E199+E200</f>
        <v>3200000</v>
      </c>
      <c r="F198" s="51">
        <f t="shared" si="59"/>
        <v>3200000</v>
      </c>
    </row>
    <row r="199" spans="1:6" s="39" customFormat="1" ht="15.75" x14ac:dyDescent="0.25">
      <c r="A199" s="48" t="s">
        <v>544</v>
      </c>
      <c r="B199" s="49"/>
      <c r="C199" s="50"/>
      <c r="D199" s="51">
        <v>200</v>
      </c>
      <c r="E199" s="51">
        <v>52700</v>
      </c>
      <c r="F199" s="51">
        <v>52700</v>
      </c>
    </row>
    <row r="200" spans="1:6" s="39" customFormat="1" ht="15.75" x14ac:dyDescent="0.25">
      <c r="A200" s="48" t="s">
        <v>546</v>
      </c>
      <c r="B200" s="49"/>
      <c r="C200" s="50"/>
      <c r="D200" s="51">
        <v>300</v>
      </c>
      <c r="E200" s="51">
        <v>3147300</v>
      </c>
      <c r="F200" s="51">
        <v>3147300</v>
      </c>
    </row>
    <row r="201" spans="1:6" ht="31.5" x14ac:dyDescent="0.25">
      <c r="A201" s="48" t="s">
        <v>238</v>
      </c>
      <c r="B201" s="49"/>
      <c r="C201" s="50" t="s">
        <v>526</v>
      </c>
      <c r="D201" s="51"/>
      <c r="E201" s="52">
        <f t="shared" ref="E201:F201" si="60">E202+E203+E204</f>
        <v>4939800</v>
      </c>
      <c r="F201" s="51">
        <f t="shared" si="60"/>
        <v>4939800</v>
      </c>
    </row>
    <row r="202" spans="1:6" s="39" customFormat="1" ht="47.25" x14ac:dyDescent="0.25">
      <c r="A202" s="48" t="s">
        <v>542</v>
      </c>
      <c r="B202" s="49"/>
      <c r="C202" s="50"/>
      <c r="D202" s="51">
        <v>100</v>
      </c>
      <c r="E202" s="51">
        <v>4138560</v>
      </c>
      <c r="F202" s="51">
        <v>4138560</v>
      </c>
    </row>
    <row r="203" spans="1:6" s="39" customFormat="1" ht="15.75" x14ac:dyDescent="0.25">
      <c r="A203" s="48" t="s">
        <v>544</v>
      </c>
      <c r="B203" s="49"/>
      <c r="C203" s="50"/>
      <c r="D203" s="51">
        <v>200</v>
      </c>
      <c r="E203" s="51">
        <v>795242</v>
      </c>
      <c r="F203" s="51">
        <v>795242</v>
      </c>
    </row>
    <row r="204" spans="1:6" s="39" customFormat="1" ht="15.75" x14ac:dyDescent="0.25">
      <c r="A204" s="48" t="s">
        <v>574</v>
      </c>
      <c r="B204" s="49"/>
      <c r="C204" s="50"/>
      <c r="D204" s="51">
        <v>800</v>
      </c>
      <c r="E204" s="51">
        <v>5998</v>
      </c>
      <c r="F204" s="51">
        <v>5998</v>
      </c>
    </row>
    <row r="205" spans="1:6" ht="31.5" x14ac:dyDescent="0.25">
      <c r="A205" s="48" t="s">
        <v>343</v>
      </c>
      <c r="B205" s="49"/>
      <c r="C205" s="50" t="s">
        <v>527</v>
      </c>
      <c r="D205" s="51"/>
      <c r="E205" s="52">
        <f t="shared" ref="E205:F205" si="61">E206+E207</f>
        <v>6400000</v>
      </c>
      <c r="F205" s="51">
        <f t="shared" si="61"/>
        <v>6400000</v>
      </c>
    </row>
    <row r="206" spans="1:6" s="39" customFormat="1" ht="15.75" x14ac:dyDescent="0.25">
      <c r="A206" s="48" t="s">
        <v>544</v>
      </c>
      <c r="B206" s="49"/>
      <c r="C206" s="50"/>
      <c r="D206" s="51">
        <v>200</v>
      </c>
      <c r="E206" s="51">
        <v>35000</v>
      </c>
      <c r="F206" s="51">
        <v>35000</v>
      </c>
    </row>
    <row r="207" spans="1:6" s="39" customFormat="1" ht="15.75" x14ac:dyDescent="0.25">
      <c r="A207" s="48" t="s">
        <v>546</v>
      </c>
      <c r="B207" s="49"/>
      <c r="C207" s="50"/>
      <c r="D207" s="51">
        <v>300</v>
      </c>
      <c r="E207" s="51">
        <v>6365000</v>
      </c>
      <c r="F207" s="51">
        <v>6365000</v>
      </c>
    </row>
    <row r="208" spans="1:6" ht="47.25" x14ac:dyDescent="0.25">
      <c r="A208" s="48" t="s">
        <v>506</v>
      </c>
      <c r="B208" s="49"/>
      <c r="C208" s="50" t="s">
        <v>528</v>
      </c>
      <c r="D208" s="51"/>
      <c r="E208" s="52">
        <f t="shared" ref="E208:F208" si="62">E210+E209</f>
        <v>5539000</v>
      </c>
      <c r="F208" s="51">
        <f t="shared" si="62"/>
        <v>5539000</v>
      </c>
    </row>
    <row r="209" spans="1:6" s="39" customFormat="1" ht="15.75" x14ac:dyDescent="0.25">
      <c r="A209" s="48" t="s">
        <v>544</v>
      </c>
      <c r="B209" s="49"/>
      <c r="C209" s="50"/>
      <c r="D209" s="51">
        <v>200</v>
      </c>
      <c r="E209" s="52">
        <v>110000</v>
      </c>
      <c r="F209" s="51">
        <v>110000</v>
      </c>
    </row>
    <row r="210" spans="1:6" s="39" customFormat="1" ht="15.75" x14ac:dyDescent="0.25">
      <c r="A210" s="48" t="s">
        <v>546</v>
      </c>
      <c r="B210" s="49"/>
      <c r="C210" s="50"/>
      <c r="D210" s="51">
        <v>300</v>
      </c>
      <c r="E210" s="51">
        <v>5429000</v>
      </c>
      <c r="F210" s="51">
        <v>5429000</v>
      </c>
    </row>
    <row r="211" spans="1:6" ht="31.5" x14ac:dyDescent="0.25">
      <c r="A211" s="43" t="s">
        <v>481</v>
      </c>
      <c r="B211" s="44"/>
      <c r="C211" s="45" t="s">
        <v>480</v>
      </c>
      <c r="D211" s="46"/>
      <c r="E211" s="47">
        <f t="shared" ref="E211:F212" si="63">E212</f>
        <v>38491468</v>
      </c>
      <c r="F211" s="46">
        <f t="shared" si="63"/>
        <v>38491468</v>
      </c>
    </row>
    <row r="212" spans="1:6" ht="63" x14ac:dyDescent="0.25">
      <c r="A212" s="48" t="s">
        <v>341</v>
      </c>
      <c r="B212" s="49"/>
      <c r="C212" s="50" t="s">
        <v>516</v>
      </c>
      <c r="D212" s="51"/>
      <c r="E212" s="52">
        <f t="shared" si="63"/>
        <v>38491468</v>
      </c>
      <c r="F212" s="51">
        <f t="shared" si="63"/>
        <v>38491468</v>
      </c>
    </row>
    <row r="213" spans="1:6" s="39" customFormat="1" ht="31.5" x14ac:dyDescent="0.25">
      <c r="A213" s="48" t="s">
        <v>541</v>
      </c>
      <c r="B213" s="49"/>
      <c r="C213" s="50"/>
      <c r="D213" s="51">
        <v>600</v>
      </c>
      <c r="E213" s="52">
        <v>38491468</v>
      </c>
      <c r="F213" s="51">
        <v>38491468</v>
      </c>
    </row>
    <row r="214" spans="1:6" ht="31.5" x14ac:dyDescent="0.25">
      <c r="A214" s="43" t="s">
        <v>483</v>
      </c>
      <c r="B214" s="44"/>
      <c r="C214" s="45" t="s">
        <v>482</v>
      </c>
      <c r="D214" s="46"/>
      <c r="E214" s="47">
        <f t="shared" ref="E214:F214" si="64">E215</f>
        <v>2045452</v>
      </c>
      <c r="F214" s="46">
        <f t="shared" si="64"/>
        <v>2045452</v>
      </c>
    </row>
    <row r="215" spans="1:6" ht="15.75" x14ac:dyDescent="0.25">
      <c r="A215" s="48" t="s">
        <v>297</v>
      </c>
      <c r="B215" s="49"/>
      <c r="C215" s="50" t="s">
        <v>521</v>
      </c>
      <c r="D215" s="51"/>
      <c r="E215" s="52">
        <f t="shared" ref="E215:F215" si="65">E216+E217</f>
        <v>2045452</v>
      </c>
      <c r="F215" s="51">
        <f t="shared" si="65"/>
        <v>2045452</v>
      </c>
    </row>
    <row r="216" spans="1:6" s="39" customFormat="1" ht="15.75" x14ac:dyDescent="0.25">
      <c r="A216" s="48" t="s">
        <v>544</v>
      </c>
      <c r="B216" s="49"/>
      <c r="C216" s="50"/>
      <c r="D216" s="51">
        <v>200</v>
      </c>
      <c r="E216" s="51">
        <v>57252</v>
      </c>
      <c r="F216" s="51">
        <v>57252</v>
      </c>
    </row>
    <row r="217" spans="1:6" s="39" customFormat="1" ht="15.75" x14ac:dyDescent="0.25">
      <c r="A217" s="48" t="s">
        <v>546</v>
      </c>
      <c r="B217" s="49"/>
      <c r="C217" s="50"/>
      <c r="D217" s="51">
        <v>300</v>
      </c>
      <c r="E217" s="51">
        <v>1988200</v>
      </c>
      <c r="F217" s="51">
        <v>1988200</v>
      </c>
    </row>
    <row r="218" spans="1:6" ht="31.5" x14ac:dyDescent="0.25">
      <c r="A218" s="43" t="s">
        <v>486</v>
      </c>
      <c r="B218" s="44"/>
      <c r="C218" s="45" t="s">
        <v>485</v>
      </c>
      <c r="D218" s="46"/>
      <c r="E218" s="47">
        <f t="shared" ref="E218:F218" si="66">E219</f>
        <v>1200000</v>
      </c>
      <c r="F218" s="46">
        <f t="shared" si="66"/>
        <v>1200000</v>
      </c>
    </row>
    <row r="219" spans="1:6" ht="15.75" x14ac:dyDescent="0.25">
      <c r="A219" s="48" t="s">
        <v>517</v>
      </c>
      <c r="B219" s="49"/>
      <c r="C219" s="50" t="s">
        <v>518</v>
      </c>
      <c r="D219" s="51"/>
      <c r="E219" s="52">
        <f t="shared" ref="E219:F219" si="67">E220+E221</f>
        <v>1200000</v>
      </c>
      <c r="F219" s="51">
        <f t="shared" si="67"/>
        <v>1200000</v>
      </c>
    </row>
    <row r="220" spans="1:6" s="39" customFormat="1" ht="15.75" x14ac:dyDescent="0.25">
      <c r="A220" s="48" t="s">
        <v>544</v>
      </c>
      <c r="B220" s="49"/>
      <c r="C220" s="50"/>
      <c r="D220" s="51">
        <v>200</v>
      </c>
      <c r="E220" s="51">
        <v>24000</v>
      </c>
      <c r="F220" s="51">
        <v>24000</v>
      </c>
    </row>
    <row r="221" spans="1:6" s="39" customFormat="1" ht="15.75" x14ac:dyDescent="0.25">
      <c r="A221" s="48" t="s">
        <v>546</v>
      </c>
      <c r="B221" s="49"/>
      <c r="C221" s="50"/>
      <c r="D221" s="51">
        <v>300</v>
      </c>
      <c r="E221" s="51">
        <v>1176000</v>
      </c>
      <c r="F221" s="51">
        <v>1176000</v>
      </c>
    </row>
    <row r="222" spans="1:6" ht="15.75" x14ac:dyDescent="0.25">
      <c r="A222" s="43" t="s">
        <v>344</v>
      </c>
      <c r="B222" s="44"/>
      <c r="C222" s="45" t="s">
        <v>239</v>
      </c>
      <c r="D222" s="46"/>
      <c r="E222" s="47">
        <f t="shared" ref="E222:F224" si="68">E223</f>
        <v>3778</v>
      </c>
      <c r="F222" s="46">
        <f t="shared" si="68"/>
        <v>3778</v>
      </c>
    </row>
    <row r="223" spans="1:6" ht="15.75" x14ac:dyDescent="0.25">
      <c r="A223" s="43" t="s">
        <v>507</v>
      </c>
      <c r="B223" s="44"/>
      <c r="C223" s="45" t="s">
        <v>240</v>
      </c>
      <c r="D223" s="46"/>
      <c r="E223" s="47">
        <f t="shared" ref="E223:F223" si="69">E224+E226</f>
        <v>3778</v>
      </c>
      <c r="F223" s="46">
        <f t="shared" si="69"/>
        <v>3778</v>
      </c>
    </row>
    <row r="224" spans="1:6" ht="31.5" x14ac:dyDescent="0.25">
      <c r="A224" s="48" t="s">
        <v>564</v>
      </c>
      <c r="B224" s="49"/>
      <c r="C224" s="50" t="s">
        <v>565</v>
      </c>
      <c r="D224" s="51"/>
      <c r="E224" s="52">
        <f t="shared" si="68"/>
        <v>378</v>
      </c>
      <c r="F224" s="51">
        <f t="shared" si="68"/>
        <v>378</v>
      </c>
    </row>
    <row r="225" spans="1:6" s="39" customFormat="1" ht="15.75" x14ac:dyDescent="0.25">
      <c r="A225" s="48" t="s">
        <v>544</v>
      </c>
      <c r="B225" s="49"/>
      <c r="C225" s="50"/>
      <c r="D225" s="51">
        <v>200</v>
      </c>
      <c r="E225" s="51">
        <v>378</v>
      </c>
      <c r="F225" s="51">
        <v>378</v>
      </c>
    </row>
    <row r="226" spans="1:6" ht="31.5" x14ac:dyDescent="0.25">
      <c r="A226" s="48" t="s">
        <v>346</v>
      </c>
      <c r="B226" s="49"/>
      <c r="C226" s="50" t="s">
        <v>241</v>
      </c>
      <c r="D226" s="51"/>
      <c r="E226" s="52">
        <f t="shared" ref="E226:F226" si="70">E227</f>
        <v>3400</v>
      </c>
      <c r="F226" s="51">
        <f t="shared" si="70"/>
        <v>3400</v>
      </c>
    </row>
    <row r="227" spans="1:6" s="39" customFormat="1" ht="15.75" x14ac:dyDescent="0.25">
      <c r="A227" s="48" t="s">
        <v>544</v>
      </c>
      <c r="B227" s="49"/>
      <c r="C227" s="50"/>
      <c r="D227" s="51">
        <v>200</v>
      </c>
      <c r="E227" s="51">
        <v>3400</v>
      </c>
      <c r="F227" s="51">
        <v>3400</v>
      </c>
    </row>
    <row r="228" spans="1:6" s="39" customFormat="1" ht="31.5" x14ac:dyDescent="0.25">
      <c r="A228" s="69" t="s">
        <v>384</v>
      </c>
      <c r="B228" s="72"/>
      <c r="C228" s="73" t="s">
        <v>274</v>
      </c>
      <c r="D228" s="74"/>
      <c r="E228" s="75">
        <f t="shared" ref="E228:F231" si="71">E229</f>
        <v>200</v>
      </c>
      <c r="F228" s="74">
        <f t="shared" si="71"/>
        <v>200</v>
      </c>
    </row>
    <row r="229" spans="1:6" ht="47.25" x14ac:dyDescent="0.25">
      <c r="A229" s="43" t="s">
        <v>386</v>
      </c>
      <c r="B229" s="44"/>
      <c r="C229" s="45" t="s">
        <v>277</v>
      </c>
      <c r="D229" s="46"/>
      <c r="E229" s="47">
        <f t="shared" si="71"/>
        <v>200</v>
      </c>
      <c r="F229" s="46">
        <f t="shared" si="71"/>
        <v>200</v>
      </c>
    </row>
    <row r="230" spans="1:6" ht="31.5" x14ac:dyDescent="0.25">
      <c r="A230" s="43" t="s">
        <v>467</v>
      </c>
      <c r="B230" s="44"/>
      <c r="C230" s="45" t="s">
        <v>279</v>
      </c>
      <c r="D230" s="46"/>
      <c r="E230" s="47">
        <f t="shared" si="71"/>
        <v>200</v>
      </c>
      <c r="F230" s="46">
        <f t="shared" si="71"/>
        <v>200</v>
      </c>
    </row>
    <row r="231" spans="1:6" ht="31.5" x14ac:dyDescent="0.25">
      <c r="A231" s="48" t="s">
        <v>387</v>
      </c>
      <c r="B231" s="49"/>
      <c r="C231" s="50" t="s">
        <v>468</v>
      </c>
      <c r="D231" s="51"/>
      <c r="E231" s="52">
        <f t="shared" si="71"/>
        <v>200</v>
      </c>
      <c r="F231" s="51">
        <f t="shared" si="71"/>
        <v>200</v>
      </c>
    </row>
    <row r="232" spans="1:6" s="39" customFormat="1" ht="15.75" x14ac:dyDescent="0.25">
      <c r="A232" s="48" t="s">
        <v>574</v>
      </c>
      <c r="B232" s="49"/>
      <c r="C232" s="50"/>
      <c r="D232" s="51">
        <v>800</v>
      </c>
      <c r="E232" s="51">
        <v>200</v>
      </c>
      <c r="F232" s="51">
        <v>200</v>
      </c>
    </row>
    <row r="233" spans="1:6" ht="15.75" x14ac:dyDescent="0.25">
      <c r="A233" s="68" t="s">
        <v>540</v>
      </c>
      <c r="B233" s="68">
        <v>718</v>
      </c>
      <c r="C233" s="80"/>
      <c r="D233" s="68"/>
      <c r="E233" s="80">
        <f>E234+E274+E294+E301+E306</f>
        <v>152702258</v>
      </c>
      <c r="F233" s="68">
        <f>F234+F274+F294+F301+F306</f>
        <v>152702258</v>
      </c>
    </row>
    <row r="234" spans="1:6" ht="31.5" x14ac:dyDescent="0.25">
      <c r="A234" s="69" t="s">
        <v>318</v>
      </c>
      <c r="B234" s="72"/>
      <c r="C234" s="81" t="s">
        <v>222</v>
      </c>
      <c r="D234" s="70"/>
      <c r="E234" s="82">
        <f t="shared" ref="E234:F234" si="72">E235</f>
        <v>149314926</v>
      </c>
      <c r="F234" s="71">
        <f t="shared" si="72"/>
        <v>149314926</v>
      </c>
    </row>
    <row r="235" spans="1:6" ht="31.5" x14ac:dyDescent="0.25">
      <c r="A235" s="43" t="s">
        <v>319</v>
      </c>
      <c r="B235" s="44"/>
      <c r="C235" s="45" t="s">
        <v>223</v>
      </c>
      <c r="D235" s="46"/>
      <c r="E235" s="47">
        <f>E236+E239+E266+E269</f>
        <v>149314926</v>
      </c>
      <c r="F235" s="46">
        <f>F236+F239+F266+F269</f>
        <v>149314926</v>
      </c>
    </row>
    <row r="236" spans="1:6" ht="31.5" x14ac:dyDescent="0.25">
      <c r="A236" s="43" t="s">
        <v>422</v>
      </c>
      <c r="B236" s="44"/>
      <c r="C236" s="45" t="s">
        <v>224</v>
      </c>
      <c r="D236" s="46"/>
      <c r="E236" s="47">
        <f t="shared" ref="E236:F236" si="73">E237</f>
        <v>4000000</v>
      </c>
      <c r="F236" s="46">
        <f t="shared" si="73"/>
        <v>4000000</v>
      </c>
    </row>
    <row r="237" spans="1:6" ht="31.5" x14ac:dyDescent="0.25">
      <c r="A237" s="48" t="s">
        <v>322</v>
      </c>
      <c r="B237" s="49"/>
      <c r="C237" s="50" t="s">
        <v>459</v>
      </c>
      <c r="D237" s="51"/>
      <c r="E237" s="52">
        <f t="shared" ref="E237:F237" si="74">E238</f>
        <v>4000000</v>
      </c>
      <c r="F237" s="51">
        <f t="shared" si="74"/>
        <v>4000000</v>
      </c>
    </row>
    <row r="238" spans="1:6" s="39" customFormat="1" ht="31.5" x14ac:dyDescent="0.25">
      <c r="A238" s="48" t="s">
        <v>541</v>
      </c>
      <c r="B238" s="49"/>
      <c r="C238" s="50"/>
      <c r="D238" s="51">
        <v>600</v>
      </c>
      <c r="E238" s="51">
        <v>4000000</v>
      </c>
      <c r="F238" s="51">
        <v>4000000</v>
      </c>
    </row>
    <row r="239" spans="1:6" ht="31.5" x14ac:dyDescent="0.25">
      <c r="A239" s="43" t="s">
        <v>226</v>
      </c>
      <c r="B239" s="44"/>
      <c r="C239" s="45" t="s">
        <v>225</v>
      </c>
      <c r="D239" s="46"/>
      <c r="E239" s="47">
        <f>E240+E242+E244+E246+E248+E251+E255+E257+E259+E261+E264</f>
        <v>140973026</v>
      </c>
      <c r="F239" s="46">
        <f>F240+F242+F244+F246+F248+F251+F255+F257+F259+F261+F264</f>
        <v>140973026</v>
      </c>
    </row>
    <row r="240" spans="1:6" ht="15.75" x14ac:dyDescent="0.25">
      <c r="A240" s="48" t="s">
        <v>320</v>
      </c>
      <c r="B240" s="49"/>
      <c r="C240" s="50" t="s">
        <v>531</v>
      </c>
      <c r="D240" s="51"/>
      <c r="E240" s="52">
        <f t="shared" ref="E240:F240" si="75">E241</f>
        <v>16580000</v>
      </c>
      <c r="F240" s="51">
        <f t="shared" si="75"/>
        <v>16580000</v>
      </c>
    </row>
    <row r="241" spans="1:6" s="39" customFormat="1" ht="31.5" x14ac:dyDescent="0.25">
      <c r="A241" s="48" t="s">
        <v>541</v>
      </c>
      <c r="B241" s="49"/>
      <c r="C241" s="50"/>
      <c r="D241" s="51">
        <v>600</v>
      </c>
      <c r="E241" s="51">
        <f>13780000+2800000</f>
        <v>16580000</v>
      </c>
      <c r="F241" s="51">
        <f>13780000+2800000</f>
        <v>16580000</v>
      </c>
    </row>
    <row r="242" spans="1:6" ht="15.75" x14ac:dyDescent="0.25">
      <c r="A242" s="48" t="s">
        <v>321</v>
      </c>
      <c r="B242" s="49"/>
      <c r="C242" s="50" t="s">
        <v>532</v>
      </c>
      <c r="D242" s="51"/>
      <c r="E242" s="52">
        <f t="shared" ref="E242:F242" si="76">E243</f>
        <v>15128100</v>
      </c>
      <c r="F242" s="51">
        <f t="shared" si="76"/>
        <v>15128100</v>
      </c>
    </row>
    <row r="243" spans="1:6" s="39" customFormat="1" ht="31.5" x14ac:dyDescent="0.25">
      <c r="A243" s="48" t="s">
        <v>541</v>
      </c>
      <c r="B243" s="49"/>
      <c r="C243" s="50"/>
      <c r="D243" s="51">
        <v>600</v>
      </c>
      <c r="E243" s="51">
        <v>15128100</v>
      </c>
      <c r="F243" s="51">
        <v>15128100</v>
      </c>
    </row>
    <row r="244" spans="1:6" ht="31.5" x14ac:dyDescent="0.25">
      <c r="A244" s="48" t="s">
        <v>325</v>
      </c>
      <c r="B244" s="49"/>
      <c r="C244" s="50" t="s">
        <v>424</v>
      </c>
      <c r="D244" s="51"/>
      <c r="E244" s="52">
        <f t="shared" ref="E244:F244" si="77">E245</f>
        <v>3000</v>
      </c>
      <c r="F244" s="51">
        <f t="shared" si="77"/>
        <v>3000</v>
      </c>
    </row>
    <row r="245" spans="1:6" s="39" customFormat="1" ht="15.75" x14ac:dyDescent="0.25">
      <c r="A245" s="48" t="s">
        <v>544</v>
      </c>
      <c r="B245" s="49"/>
      <c r="C245" s="50"/>
      <c r="D245" s="51">
        <v>200</v>
      </c>
      <c r="E245" s="51">
        <v>3000</v>
      </c>
      <c r="F245" s="51">
        <v>3000</v>
      </c>
    </row>
    <row r="246" spans="1:6" ht="47.25" x14ac:dyDescent="0.25">
      <c r="A246" s="48" t="s">
        <v>326</v>
      </c>
      <c r="B246" s="49"/>
      <c r="C246" s="50" t="s">
        <v>227</v>
      </c>
      <c r="D246" s="51"/>
      <c r="E246" s="52">
        <f t="shared" ref="E246:F246" si="78">E247</f>
        <v>788360</v>
      </c>
      <c r="F246" s="51">
        <f t="shared" si="78"/>
        <v>788360</v>
      </c>
    </row>
    <row r="247" spans="1:6" s="39" customFormat="1" ht="15.75" x14ac:dyDescent="0.25">
      <c r="A247" s="48" t="s">
        <v>546</v>
      </c>
      <c r="B247" s="49"/>
      <c r="C247" s="50"/>
      <c r="D247" s="51">
        <v>300</v>
      </c>
      <c r="E247" s="51">
        <v>788360</v>
      </c>
      <c r="F247" s="51">
        <v>788360</v>
      </c>
    </row>
    <row r="248" spans="1:6" ht="31.5" x14ac:dyDescent="0.25">
      <c r="A248" s="48" t="s">
        <v>327</v>
      </c>
      <c r="B248" s="49"/>
      <c r="C248" s="50" t="s">
        <v>228</v>
      </c>
      <c r="D248" s="51"/>
      <c r="E248" s="52">
        <f t="shared" ref="E248:F248" si="79">E249+E250</f>
        <v>9789664</v>
      </c>
      <c r="F248" s="51">
        <f t="shared" si="79"/>
        <v>9789664</v>
      </c>
    </row>
    <row r="249" spans="1:6" s="39" customFormat="1" ht="15.75" x14ac:dyDescent="0.25">
      <c r="A249" s="48" t="s">
        <v>544</v>
      </c>
      <c r="B249" s="49"/>
      <c r="C249" s="50"/>
      <c r="D249" s="51">
        <v>200</v>
      </c>
      <c r="E249" s="51">
        <v>51400</v>
      </c>
      <c r="F249" s="51">
        <v>51400</v>
      </c>
    </row>
    <row r="250" spans="1:6" s="39" customFormat="1" ht="15.75" x14ac:dyDescent="0.25">
      <c r="A250" s="48" t="s">
        <v>546</v>
      </c>
      <c r="B250" s="49"/>
      <c r="C250" s="50"/>
      <c r="D250" s="51">
        <v>300</v>
      </c>
      <c r="E250" s="51">
        <v>9738264</v>
      </c>
      <c r="F250" s="51">
        <v>9738264</v>
      </c>
    </row>
    <row r="251" spans="1:6" ht="15.75" x14ac:dyDescent="0.25">
      <c r="A251" s="48" t="s">
        <v>328</v>
      </c>
      <c r="B251" s="49"/>
      <c r="C251" s="50" t="s">
        <v>229</v>
      </c>
      <c r="D251" s="51"/>
      <c r="E251" s="52">
        <f t="shared" ref="E251:F251" si="80">E252+E253+E254</f>
        <v>328848</v>
      </c>
      <c r="F251" s="51">
        <f t="shared" si="80"/>
        <v>328848</v>
      </c>
    </row>
    <row r="252" spans="1:6" s="39" customFormat="1" ht="15.75" x14ac:dyDescent="0.25">
      <c r="A252" s="48" t="s">
        <v>544</v>
      </c>
      <c r="B252" s="49"/>
      <c r="C252" s="50"/>
      <c r="D252" s="51">
        <v>200</v>
      </c>
      <c r="E252" s="51">
        <v>1000</v>
      </c>
      <c r="F252" s="51">
        <v>1000</v>
      </c>
    </row>
    <row r="253" spans="1:6" s="39" customFormat="1" ht="15.75" x14ac:dyDescent="0.25">
      <c r="A253" s="48" t="s">
        <v>546</v>
      </c>
      <c r="B253" s="49"/>
      <c r="C253" s="50"/>
      <c r="D253" s="51">
        <v>300</v>
      </c>
      <c r="E253" s="51">
        <v>200743</v>
      </c>
      <c r="F253" s="51">
        <v>200743</v>
      </c>
    </row>
    <row r="254" spans="1:6" s="39" customFormat="1" ht="31.5" x14ac:dyDescent="0.25">
      <c r="A254" s="48" t="s">
        <v>541</v>
      </c>
      <c r="B254" s="49"/>
      <c r="C254" s="50"/>
      <c r="D254" s="51">
        <v>600</v>
      </c>
      <c r="E254" s="52">
        <v>127105</v>
      </c>
      <c r="F254" s="51">
        <v>127105</v>
      </c>
    </row>
    <row r="255" spans="1:6" ht="47.25" x14ac:dyDescent="0.25">
      <c r="A255" s="48" t="s">
        <v>329</v>
      </c>
      <c r="B255" s="49"/>
      <c r="C255" s="50" t="s">
        <v>529</v>
      </c>
      <c r="D255" s="51"/>
      <c r="E255" s="52">
        <f t="shared" ref="E255:F255" si="81">E256</f>
        <v>91700</v>
      </c>
      <c r="F255" s="51">
        <f t="shared" si="81"/>
        <v>91700</v>
      </c>
    </row>
    <row r="256" spans="1:6" s="39" customFormat="1" ht="31.5" x14ac:dyDescent="0.25">
      <c r="A256" s="48" t="s">
        <v>541</v>
      </c>
      <c r="B256" s="49"/>
      <c r="C256" s="50"/>
      <c r="D256" s="51">
        <v>600</v>
      </c>
      <c r="E256" s="51">
        <v>91700</v>
      </c>
      <c r="F256" s="51">
        <v>91700</v>
      </c>
    </row>
    <row r="257" spans="1:6" ht="15.75" x14ac:dyDescent="0.25">
      <c r="A257" s="48" t="s">
        <v>330</v>
      </c>
      <c r="B257" s="49"/>
      <c r="C257" s="50" t="s">
        <v>533</v>
      </c>
      <c r="D257" s="51"/>
      <c r="E257" s="52">
        <f t="shared" ref="E257:F257" si="82">E258</f>
        <v>75813740</v>
      </c>
      <c r="F257" s="51">
        <f t="shared" si="82"/>
        <v>75813740</v>
      </c>
    </row>
    <row r="258" spans="1:6" s="39" customFormat="1" ht="31.5" x14ac:dyDescent="0.25">
      <c r="A258" s="48" t="s">
        <v>541</v>
      </c>
      <c r="B258" s="49"/>
      <c r="C258" s="50"/>
      <c r="D258" s="51">
        <v>600</v>
      </c>
      <c r="E258" s="51">
        <f>69268927+6544813</f>
        <v>75813740</v>
      </c>
      <c r="F258" s="51">
        <f>69268927+6544813</f>
        <v>75813740</v>
      </c>
    </row>
    <row r="259" spans="1:6" ht="15.75" x14ac:dyDescent="0.25">
      <c r="A259" s="48" t="s">
        <v>505</v>
      </c>
      <c r="B259" s="49"/>
      <c r="C259" s="50" t="s">
        <v>534</v>
      </c>
      <c r="D259" s="51"/>
      <c r="E259" s="52">
        <f t="shared" ref="E259:F259" si="83">E260</f>
        <v>2824000</v>
      </c>
      <c r="F259" s="51">
        <f t="shared" si="83"/>
        <v>2824000</v>
      </c>
    </row>
    <row r="260" spans="1:6" s="39" customFormat="1" ht="31.5" x14ac:dyDescent="0.25">
      <c r="A260" s="48" t="s">
        <v>541</v>
      </c>
      <c r="B260" s="49"/>
      <c r="C260" s="50"/>
      <c r="D260" s="51">
        <v>600</v>
      </c>
      <c r="E260" s="51">
        <v>2824000</v>
      </c>
      <c r="F260" s="51">
        <v>2824000</v>
      </c>
    </row>
    <row r="261" spans="1:6" ht="15.75" x14ac:dyDescent="0.25">
      <c r="A261" s="48" t="s">
        <v>331</v>
      </c>
      <c r="B261" s="49"/>
      <c r="C261" s="50" t="s">
        <v>230</v>
      </c>
      <c r="D261" s="51"/>
      <c r="E261" s="52">
        <f t="shared" ref="E261:F261" si="84">E262+E263</f>
        <v>369009</v>
      </c>
      <c r="F261" s="51">
        <f t="shared" si="84"/>
        <v>369009</v>
      </c>
    </row>
    <row r="262" spans="1:6" s="39" customFormat="1" ht="47.25" x14ac:dyDescent="0.25">
      <c r="A262" s="48" t="s">
        <v>542</v>
      </c>
      <c r="B262" s="49"/>
      <c r="C262" s="50"/>
      <c r="D262" s="51">
        <v>100</v>
      </c>
      <c r="E262" s="51">
        <v>341977</v>
      </c>
      <c r="F262" s="51">
        <v>341977</v>
      </c>
    </row>
    <row r="263" spans="1:6" s="39" customFormat="1" ht="15.75" x14ac:dyDescent="0.25">
      <c r="A263" s="48" t="s">
        <v>544</v>
      </c>
      <c r="B263" s="49"/>
      <c r="C263" s="50"/>
      <c r="D263" s="51">
        <v>200</v>
      </c>
      <c r="E263" s="51">
        <v>27032</v>
      </c>
      <c r="F263" s="51">
        <v>27032</v>
      </c>
    </row>
    <row r="264" spans="1:6" ht="31.5" x14ac:dyDescent="0.25">
      <c r="A264" s="48" t="s">
        <v>332</v>
      </c>
      <c r="B264" s="49"/>
      <c r="C264" s="50" t="s">
        <v>535</v>
      </c>
      <c r="D264" s="51"/>
      <c r="E264" s="52">
        <f t="shared" ref="E264:F264" si="85">E265</f>
        <v>19256605</v>
      </c>
      <c r="F264" s="51">
        <f t="shared" si="85"/>
        <v>19256605</v>
      </c>
    </row>
    <row r="265" spans="1:6" s="39" customFormat="1" ht="31.5" x14ac:dyDescent="0.25">
      <c r="A265" s="48" t="s">
        <v>541</v>
      </c>
      <c r="B265" s="49"/>
      <c r="C265" s="50"/>
      <c r="D265" s="51">
        <v>600</v>
      </c>
      <c r="E265" s="51">
        <v>19256605</v>
      </c>
      <c r="F265" s="51">
        <v>19256605</v>
      </c>
    </row>
    <row r="266" spans="1:6" ht="15.75" x14ac:dyDescent="0.25">
      <c r="A266" s="43" t="s">
        <v>232</v>
      </c>
      <c r="B266" s="44"/>
      <c r="C266" s="45" t="s">
        <v>231</v>
      </c>
      <c r="D266" s="46"/>
      <c r="E266" s="47">
        <f t="shared" ref="E266:F266" si="86">E267</f>
        <v>50000</v>
      </c>
      <c r="F266" s="46">
        <f t="shared" si="86"/>
        <v>50000</v>
      </c>
    </row>
    <row r="267" spans="1:6" ht="31.5" x14ac:dyDescent="0.25">
      <c r="A267" s="48" t="s">
        <v>324</v>
      </c>
      <c r="B267" s="49"/>
      <c r="C267" s="50" t="s">
        <v>423</v>
      </c>
      <c r="D267" s="51"/>
      <c r="E267" s="52">
        <f t="shared" ref="E267:F267" si="87">E268</f>
        <v>50000</v>
      </c>
      <c r="F267" s="51">
        <f t="shared" si="87"/>
        <v>50000</v>
      </c>
    </row>
    <row r="268" spans="1:6" s="39" customFormat="1" ht="31.5" x14ac:dyDescent="0.25">
      <c r="A268" s="48" t="s">
        <v>541</v>
      </c>
      <c r="B268" s="49"/>
      <c r="C268" s="50"/>
      <c r="D268" s="51">
        <v>600</v>
      </c>
      <c r="E268" s="51">
        <v>50000</v>
      </c>
      <c r="F268" s="51">
        <v>50000</v>
      </c>
    </row>
    <row r="269" spans="1:6" ht="31.5" x14ac:dyDescent="0.25">
      <c r="A269" s="48" t="s">
        <v>477</v>
      </c>
      <c r="B269" s="49"/>
      <c r="C269" s="50" t="s">
        <v>478</v>
      </c>
      <c r="D269" s="51"/>
      <c r="E269" s="52">
        <f t="shared" ref="E269:F269" si="88">E270</f>
        <v>4291900</v>
      </c>
      <c r="F269" s="51">
        <f t="shared" si="88"/>
        <v>4291900</v>
      </c>
    </row>
    <row r="270" spans="1:6" ht="15.75" x14ac:dyDescent="0.25">
      <c r="A270" s="48" t="s">
        <v>323</v>
      </c>
      <c r="B270" s="49"/>
      <c r="C270" s="50" t="s">
        <v>530</v>
      </c>
      <c r="D270" s="51"/>
      <c r="E270" s="52">
        <f t="shared" ref="E270:F270" si="89">E271+E272+E273</f>
        <v>4291900</v>
      </c>
      <c r="F270" s="51">
        <f t="shared" si="89"/>
        <v>4291900</v>
      </c>
    </row>
    <row r="271" spans="1:6" s="39" customFormat="1" ht="47.25" x14ac:dyDescent="0.25">
      <c r="A271" s="48" t="s">
        <v>542</v>
      </c>
      <c r="B271" s="49"/>
      <c r="C271" s="50"/>
      <c r="D271" s="51">
        <v>100</v>
      </c>
      <c r="E271" s="51">
        <v>3746400</v>
      </c>
      <c r="F271" s="51">
        <v>3746400</v>
      </c>
    </row>
    <row r="272" spans="1:6" s="39" customFormat="1" ht="15.75" x14ac:dyDescent="0.25">
      <c r="A272" s="48" t="s">
        <v>544</v>
      </c>
      <c r="B272" s="49"/>
      <c r="C272" s="50"/>
      <c r="D272" s="51">
        <v>200</v>
      </c>
      <c r="E272" s="51">
        <v>541000</v>
      </c>
      <c r="F272" s="51">
        <v>541000</v>
      </c>
    </row>
    <row r="273" spans="1:6" s="39" customFormat="1" ht="15.75" x14ac:dyDescent="0.25">
      <c r="A273" s="48" t="s">
        <v>574</v>
      </c>
      <c r="B273" s="49"/>
      <c r="C273" s="50"/>
      <c r="D273" s="51">
        <v>800</v>
      </c>
      <c r="E273" s="51">
        <v>4500</v>
      </c>
      <c r="F273" s="51">
        <v>4500</v>
      </c>
    </row>
    <row r="274" spans="1:6" ht="31.5" x14ac:dyDescent="0.25">
      <c r="A274" s="69" t="s">
        <v>337</v>
      </c>
      <c r="B274" s="72"/>
      <c r="C274" s="73" t="s">
        <v>235</v>
      </c>
      <c r="D274" s="74"/>
      <c r="E274" s="75">
        <f t="shared" ref="E274:F274" si="90">E275+E290</f>
        <v>1863472</v>
      </c>
      <c r="F274" s="74">
        <f t="shared" si="90"/>
        <v>1863472</v>
      </c>
    </row>
    <row r="275" spans="1:6" ht="15.75" x14ac:dyDescent="0.25">
      <c r="A275" s="43" t="s">
        <v>344</v>
      </c>
      <c r="B275" s="44"/>
      <c r="C275" s="45" t="s">
        <v>239</v>
      </c>
      <c r="D275" s="46"/>
      <c r="E275" s="47">
        <f t="shared" ref="E275:F275" si="91">E276+E281</f>
        <v>1813472</v>
      </c>
      <c r="F275" s="46">
        <f t="shared" si="91"/>
        <v>1813472</v>
      </c>
    </row>
    <row r="276" spans="1:6" ht="15.75" x14ac:dyDescent="0.25">
      <c r="A276" s="43" t="s">
        <v>507</v>
      </c>
      <c r="B276" s="44"/>
      <c r="C276" s="45" t="s">
        <v>240</v>
      </c>
      <c r="D276" s="46"/>
      <c r="E276" s="47">
        <f t="shared" ref="E276:F276" si="92">E277+E279</f>
        <v>6778</v>
      </c>
      <c r="F276" s="46">
        <f t="shared" si="92"/>
        <v>6778</v>
      </c>
    </row>
    <row r="277" spans="1:6" ht="15.75" x14ac:dyDescent="0.25">
      <c r="A277" s="48" t="s">
        <v>345</v>
      </c>
      <c r="B277" s="49"/>
      <c r="C277" s="50" t="s">
        <v>565</v>
      </c>
      <c r="D277" s="51"/>
      <c r="E277" s="52">
        <f t="shared" ref="E277:F277" si="93">E278</f>
        <v>678</v>
      </c>
      <c r="F277" s="51">
        <f t="shared" si="93"/>
        <v>678</v>
      </c>
    </row>
    <row r="278" spans="1:6" s="39" customFormat="1" ht="15.75" x14ac:dyDescent="0.25">
      <c r="A278" s="48" t="s">
        <v>544</v>
      </c>
      <c r="B278" s="49"/>
      <c r="C278" s="50"/>
      <c r="D278" s="51">
        <v>200</v>
      </c>
      <c r="E278" s="51">
        <v>678</v>
      </c>
      <c r="F278" s="51">
        <v>678</v>
      </c>
    </row>
    <row r="279" spans="1:6" ht="31.5" x14ac:dyDescent="0.25">
      <c r="A279" s="48" t="s">
        <v>346</v>
      </c>
      <c r="B279" s="49"/>
      <c r="C279" s="50" t="s">
        <v>241</v>
      </c>
      <c r="D279" s="51"/>
      <c r="E279" s="52">
        <f>E280</f>
        <v>6100</v>
      </c>
      <c r="F279" s="51">
        <f>F280</f>
        <v>6100</v>
      </c>
    </row>
    <row r="280" spans="1:6" s="39" customFormat="1" ht="15.75" x14ac:dyDescent="0.25">
      <c r="A280" s="48" t="s">
        <v>544</v>
      </c>
      <c r="B280" s="49"/>
      <c r="C280" s="50"/>
      <c r="D280" s="51">
        <v>200</v>
      </c>
      <c r="E280" s="51">
        <v>6100</v>
      </c>
      <c r="F280" s="51">
        <v>6100</v>
      </c>
    </row>
    <row r="281" spans="1:6" ht="15.75" x14ac:dyDescent="0.25">
      <c r="A281" s="43" t="s">
        <v>508</v>
      </c>
      <c r="B281" s="44"/>
      <c r="C281" s="45" t="s">
        <v>242</v>
      </c>
      <c r="D281" s="46"/>
      <c r="E281" s="47">
        <f t="shared" ref="E281:F281" si="94">E282+E284+E286+E288</f>
        <v>1806694</v>
      </c>
      <c r="F281" s="46">
        <f t="shared" si="94"/>
        <v>1806694</v>
      </c>
    </row>
    <row r="282" spans="1:6" ht="31.5" x14ac:dyDescent="0.25">
      <c r="A282" s="48" t="s">
        <v>298</v>
      </c>
      <c r="B282" s="49"/>
      <c r="C282" s="50" t="s">
        <v>567</v>
      </c>
      <c r="D282" s="51"/>
      <c r="E282" s="52">
        <f t="shared" ref="E282:F282" si="95">E283</f>
        <v>12769</v>
      </c>
      <c r="F282" s="51">
        <f t="shared" si="95"/>
        <v>12769</v>
      </c>
    </row>
    <row r="283" spans="1:6" s="39" customFormat="1" ht="15.75" x14ac:dyDescent="0.25">
      <c r="A283" s="48" t="s">
        <v>546</v>
      </c>
      <c r="B283" s="49"/>
      <c r="C283" s="50"/>
      <c r="D283" s="51">
        <v>300</v>
      </c>
      <c r="E283" s="51">
        <v>12769</v>
      </c>
      <c r="F283" s="51">
        <v>12769</v>
      </c>
    </row>
    <row r="284" spans="1:6" ht="31.5" x14ac:dyDescent="0.25">
      <c r="A284" s="48" t="s">
        <v>299</v>
      </c>
      <c r="B284" s="49"/>
      <c r="C284" s="50" t="s">
        <v>243</v>
      </c>
      <c r="D284" s="51"/>
      <c r="E284" s="52">
        <f t="shared" ref="E284:F284" si="96">E285</f>
        <v>114925</v>
      </c>
      <c r="F284" s="51">
        <f t="shared" si="96"/>
        <v>114925</v>
      </c>
    </row>
    <row r="285" spans="1:6" s="39" customFormat="1" ht="15.75" x14ac:dyDescent="0.25">
      <c r="A285" s="48" t="s">
        <v>546</v>
      </c>
      <c r="B285" s="49"/>
      <c r="C285" s="50"/>
      <c r="D285" s="51">
        <v>300</v>
      </c>
      <c r="E285" s="51">
        <v>114925</v>
      </c>
      <c r="F285" s="51">
        <v>114925</v>
      </c>
    </row>
    <row r="286" spans="1:6" ht="47.25" x14ac:dyDescent="0.25">
      <c r="A286" s="48" t="s">
        <v>347</v>
      </c>
      <c r="B286" s="49"/>
      <c r="C286" s="50" t="s">
        <v>244</v>
      </c>
      <c r="D286" s="51"/>
      <c r="E286" s="52">
        <f t="shared" ref="E286:F286" si="97">E287</f>
        <v>1643000</v>
      </c>
      <c r="F286" s="51">
        <f t="shared" si="97"/>
        <v>1643000</v>
      </c>
    </row>
    <row r="287" spans="1:6" s="39" customFormat="1" ht="15.75" x14ac:dyDescent="0.25">
      <c r="A287" s="48" t="s">
        <v>546</v>
      </c>
      <c r="B287" s="49"/>
      <c r="C287" s="50"/>
      <c r="D287" s="51">
        <v>300</v>
      </c>
      <c r="E287" s="51">
        <v>1643000</v>
      </c>
      <c r="F287" s="51">
        <v>1643000</v>
      </c>
    </row>
    <row r="288" spans="1:6" ht="31.5" x14ac:dyDescent="0.25">
      <c r="A288" s="48" t="s">
        <v>348</v>
      </c>
      <c r="B288" s="49"/>
      <c r="C288" s="50" t="s">
        <v>245</v>
      </c>
      <c r="D288" s="51"/>
      <c r="E288" s="52">
        <f t="shared" ref="E288:F288" si="98">E289</f>
        <v>36000</v>
      </c>
      <c r="F288" s="51">
        <f t="shared" si="98"/>
        <v>36000</v>
      </c>
    </row>
    <row r="289" spans="1:6" s="39" customFormat="1" ht="15.75" x14ac:dyDescent="0.25">
      <c r="A289" s="48" t="s">
        <v>546</v>
      </c>
      <c r="B289" s="49"/>
      <c r="C289" s="50"/>
      <c r="D289" s="51">
        <v>300</v>
      </c>
      <c r="E289" s="51">
        <v>36000</v>
      </c>
      <c r="F289" s="51">
        <v>36000</v>
      </c>
    </row>
    <row r="290" spans="1:6" s="39" customFormat="1" ht="47.25" x14ac:dyDescent="0.25">
      <c r="A290" s="43" t="s">
        <v>349</v>
      </c>
      <c r="B290" s="44"/>
      <c r="C290" s="60" t="s">
        <v>402</v>
      </c>
      <c r="D290" s="51"/>
      <c r="E290" s="52">
        <f t="shared" ref="E290:F290" si="99">E291</f>
        <v>50000</v>
      </c>
      <c r="F290" s="51">
        <f t="shared" si="99"/>
        <v>50000</v>
      </c>
    </row>
    <row r="291" spans="1:6" s="39" customFormat="1" ht="31.5" x14ac:dyDescent="0.25">
      <c r="A291" s="48" t="s">
        <v>502</v>
      </c>
      <c r="B291" s="49"/>
      <c r="C291" s="50" t="s">
        <v>501</v>
      </c>
      <c r="D291" s="51"/>
      <c r="E291" s="52">
        <f t="shared" ref="E291:F291" si="100">E292</f>
        <v>50000</v>
      </c>
      <c r="F291" s="51">
        <f t="shared" si="100"/>
        <v>50000</v>
      </c>
    </row>
    <row r="292" spans="1:6" s="39" customFormat="1" ht="31.5" x14ac:dyDescent="0.25">
      <c r="A292" s="48" t="s">
        <v>350</v>
      </c>
      <c r="B292" s="49"/>
      <c r="C292" s="50" t="s">
        <v>500</v>
      </c>
      <c r="D292" s="51"/>
      <c r="E292" s="52">
        <f t="shared" ref="E292:F292" si="101">E293</f>
        <v>50000</v>
      </c>
      <c r="F292" s="51">
        <f t="shared" si="101"/>
        <v>50000</v>
      </c>
    </row>
    <row r="293" spans="1:6" s="39" customFormat="1" ht="31.5" x14ac:dyDescent="0.25">
      <c r="A293" s="48" t="s">
        <v>541</v>
      </c>
      <c r="B293" s="49"/>
      <c r="C293" s="50"/>
      <c r="D293" s="51">
        <v>600</v>
      </c>
      <c r="E293" s="51">
        <v>50000</v>
      </c>
      <c r="F293" s="51">
        <v>50000</v>
      </c>
    </row>
    <row r="294" spans="1:6" ht="31.5" x14ac:dyDescent="0.25">
      <c r="A294" s="69" t="s">
        <v>351</v>
      </c>
      <c r="B294" s="72"/>
      <c r="C294" s="73" t="s">
        <v>249</v>
      </c>
      <c r="D294" s="74"/>
      <c r="E294" s="75">
        <f t="shared" ref="E294:F294" si="102">E295</f>
        <v>92860</v>
      </c>
      <c r="F294" s="74">
        <f t="shared" si="102"/>
        <v>92860</v>
      </c>
    </row>
    <row r="295" spans="1:6" ht="31.5" x14ac:dyDescent="0.25">
      <c r="A295" s="43" t="s">
        <v>10</v>
      </c>
      <c r="B295" s="44"/>
      <c r="C295" s="45" t="s">
        <v>252</v>
      </c>
      <c r="D295" s="46"/>
      <c r="E295" s="47">
        <f t="shared" ref="E295:F295" si="103">E296</f>
        <v>92860</v>
      </c>
      <c r="F295" s="46">
        <f t="shared" si="103"/>
        <v>92860</v>
      </c>
    </row>
    <row r="296" spans="1:6" ht="15.75" x14ac:dyDescent="0.25">
      <c r="A296" s="43" t="s">
        <v>460</v>
      </c>
      <c r="B296" s="44"/>
      <c r="C296" s="61" t="s">
        <v>253</v>
      </c>
      <c r="D296" s="43"/>
      <c r="E296" s="58">
        <f t="shared" ref="E296:F296" si="104">E297+E299</f>
        <v>92860</v>
      </c>
      <c r="F296" s="43">
        <f t="shared" si="104"/>
        <v>92860</v>
      </c>
    </row>
    <row r="297" spans="1:6" ht="31.5" x14ac:dyDescent="0.25">
      <c r="A297" s="48" t="s">
        <v>300</v>
      </c>
      <c r="B297" s="49"/>
      <c r="C297" s="62" t="s">
        <v>568</v>
      </c>
      <c r="D297" s="48"/>
      <c r="E297" s="63">
        <f t="shared" ref="E297:F297" si="105">E298</f>
        <v>9286</v>
      </c>
      <c r="F297" s="48">
        <f t="shared" si="105"/>
        <v>9286</v>
      </c>
    </row>
    <row r="298" spans="1:6" s="39" customFormat="1" ht="31.5" x14ac:dyDescent="0.25">
      <c r="A298" s="48" t="s">
        <v>541</v>
      </c>
      <c r="B298" s="49"/>
      <c r="C298" s="50"/>
      <c r="D298" s="51">
        <v>600</v>
      </c>
      <c r="E298" s="51">
        <v>9286</v>
      </c>
      <c r="F298" s="51">
        <v>9286</v>
      </c>
    </row>
    <row r="299" spans="1:6" ht="31.5" x14ac:dyDescent="0.25">
      <c r="A299" s="64" t="s">
        <v>462</v>
      </c>
      <c r="B299" s="65"/>
      <c r="C299" s="62" t="s">
        <v>461</v>
      </c>
      <c r="D299" s="48"/>
      <c r="E299" s="63">
        <f t="shared" ref="E299:F299" si="106">E300</f>
        <v>83574</v>
      </c>
      <c r="F299" s="48">
        <f t="shared" si="106"/>
        <v>83574</v>
      </c>
    </row>
    <row r="300" spans="1:6" s="39" customFormat="1" ht="31.5" x14ac:dyDescent="0.25">
      <c r="A300" s="48" t="s">
        <v>541</v>
      </c>
      <c r="B300" s="49"/>
      <c r="C300" s="50"/>
      <c r="D300" s="51">
        <v>600</v>
      </c>
      <c r="E300" s="51">
        <v>83574</v>
      </c>
      <c r="F300" s="51">
        <v>83574</v>
      </c>
    </row>
    <row r="301" spans="1:6" ht="31.5" x14ac:dyDescent="0.25">
      <c r="A301" s="69" t="s">
        <v>384</v>
      </c>
      <c r="B301" s="72"/>
      <c r="C301" s="73" t="s">
        <v>274</v>
      </c>
      <c r="D301" s="74"/>
      <c r="E301" s="75">
        <f t="shared" ref="E301:F301" si="107">E302</f>
        <v>31000</v>
      </c>
      <c r="F301" s="74">
        <f t="shared" si="107"/>
        <v>31000</v>
      </c>
    </row>
    <row r="302" spans="1:6" ht="47.25" x14ac:dyDescent="0.25">
      <c r="A302" s="43" t="s">
        <v>386</v>
      </c>
      <c r="B302" s="44"/>
      <c r="C302" s="45" t="s">
        <v>277</v>
      </c>
      <c r="D302" s="46"/>
      <c r="E302" s="47">
        <f t="shared" ref="E302:F302" si="108">E303</f>
        <v>31000</v>
      </c>
      <c r="F302" s="46">
        <f t="shared" si="108"/>
        <v>31000</v>
      </c>
    </row>
    <row r="303" spans="1:6" ht="31.5" x14ac:dyDescent="0.25">
      <c r="A303" s="43" t="s">
        <v>467</v>
      </c>
      <c r="B303" s="44"/>
      <c r="C303" s="45" t="s">
        <v>279</v>
      </c>
      <c r="D303" s="46"/>
      <c r="E303" s="47">
        <f t="shared" ref="E303:F303" si="109">E304</f>
        <v>31000</v>
      </c>
      <c r="F303" s="46">
        <f t="shared" si="109"/>
        <v>31000</v>
      </c>
    </row>
    <row r="304" spans="1:6" ht="31.5" x14ac:dyDescent="0.25">
      <c r="A304" s="48" t="s">
        <v>388</v>
      </c>
      <c r="B304" s="49"/>
      <c r="C304" s="50" t="s">
        <v>469</v>
      </c>
      <c r="D304" s="51"/>
      <c r="E304" s="52">
        <f t="shared" ref="E304:F304" si="110">E305</f>
        <v>31000</v>
      </c>
      <c r="F304" s="51">
        <f t="shared" si="110"/>
        <v>31000</v>
      </c>
    </row>
    <row r="305" spans="1:6" s="39" customFormat="1" ht="15.75" x14ac:dyDescent="0.25">
      <c r="A305" s="48" t="s">
        <v>574</v>
      </c>
      <c r="B305" s="49"/>
      <c r="C305" s="50"/>
      <c r="D305" s="51">
        <v>800</v>
      </c>
      <c r="E305" s="51">
        <v>31000</v>
      </c>
      <c r="F305" s="51">
        <v>31000</v>
      </c>
    </row>
    <row r="306" spans="1:6" ht="15.75" x14ac:dyDescent="0.25">
      <c r="A306" s="69" t="s">
        <v>398</v>
      </c>
      <c r="B306" s="72"/>
      <c r="C306" s="73" t="s">
        <v>293</v>
      </c>
      <c r="D306" s="74"/>
      <c r="E306" s="75">
        <f t="shared" ref="E306:F306" si="111">E307</f>
        <v>1400000</v>
      </c>
      <c r="F306" s="74">
        <f t="shared" si="111"/>
        <v>1400000</v>
      </c>
    </row>
    <row r="307" spans="1:6" ht="15.75" x14ac:dyDescent="0.25">
      <c r="A307" s="48" t="s">
        <v>294</v>
      </c>
      <c r="B307" s="49"/>
      <c r="C307" s="50" t="s">
        <v>413</v>
      </c>
      <c r="D307" s="51"/>
      <c r="E307" s="52">
        <f t="shared" ref="E307:F307" si="112">E308+E309+E310</f>
        <v>1400000</v>
      </c>
      <c r="F307" s="51">
        <f t="shared" si="112"/>
        <v>1400000</v>
      </c>
    </row>
    <row r="308" spans="1:6" s="39" customFormat="1" ht="47.25" x14ac:dyDescent="0.25">
      <c r="A308" s="48" t="s">
        <v>542</v>
      </c>
      <c r="B308" s="49"/>
      <c r="C308" s="50"/>
      <c r="D308" s="51">
        <v>100</v>
      </c>
      <c r="E308" s="51">
        <v>1332000</v>
      </c>
      <c r="F308" s="51">
        <v>1332000</v>
      </c>
    </row>
    <row r="309" spans="1:6" s="39" customFormat="1" ht="15.75" x14ac:dyDescent="0.25">
      <c r="A309" s="48" t="s">
        <v>544</v>
      </c>
      <c r="B309" s="49"/>
      <c r="C309" s="50"/>
      <c r="D309" s="51">
        <v>200</v>
      </c>
      <c r="E309" s="51">
        <v>66000</v>
      </c>
      <c r="F309" s="51">
        <v>66000</v>
      </c>
    </row>
    <row r="310" spans="1:6" s="39" customFormat="1" ht="15.75" x14ac:dyDescent="0.25">
      <c r="A310" s="48" t="s">
        <v>574</v>
      </c>
      <c r="B310" s="49"/>
      <c r="C310" s="50"/>
      <c r="D310" s="51">
        <v>800</v>
      </c>
      <c r="E310" s="51">
        <v>2000</v>
      </c>
      <c r="F310" s="51">
        <v>2000</v>
      </c>
    </row>
    <row r="311" spans="1:6" ht="15.75" x14ac:dyDescent="0.25">
      <c r="A311" s="51" t="s">
        <v>547</v>
      </c>
      <c r="B311" s="51"/>
      <c r="C311" s="51"/>
      <c r="D311" s="51"/>
      <c r="E311" s="51">
        <f>2650089+777000</f>
        <v>3427089</v>
      </c>
      <c r="F311" s="51">
        <v>5300089</v>
      </c>
    </row>
    <row r="312" spans="1:6" ht="15.75" x14ac:dyDescent="0.25">
      <c r="A312" s="68" t="s">
        <v>548</v>
      </c>
      <c r="B312" s="68"/>
      <c r="C312" s="68"/>
      <c r="D312" s="68"/>
      <c r="E312" s="68">
        <f>E6+E164+E185+E233+E311</f>
        <v>333613625</v>
      </c>
      <c r="F312" s="68">
        <f>F6+F164+F185+F233+F311</f>
        <v>333710625</v>
      </c>
    </row>
    <row r="313" spans="1:6" ht="15.75" x14ac:dyDescent="0.25">
      <c r="A313" s="66" t="s">
        <v>549</v>
      </c>
      <c r="B313" s="66"/>
      <c r="C313" s="66"/>
      <c r="D313" s="66"/>
      <c r="E313" s="66">
        <v>0</v>
      </c>
      <c r="F313" s="66">
        <v>0</v>
      </c>
    </row>
    <row r="317" spans="1:6" ht="15.75" x14ac:dyDescent="0.25">
      <c r="A317" s="67" t="s">
        <v>558</v>
      </c>
      <c r="B317" s="67"/>
      <c r="C317" s="67" t="s">
        <v>559</v>
      </c>
      <c r="D317" s="67"/>
    </row>
    <row r="318" spans="1:6" ht="15.75" x14ac:dyDescent="0.25">
      <c r="A318" s="67"/>
      <c r="B318" s="67"/>
      <c r="C318" s="67"/>
      <c r="D318" s="67"/>
    </row>
  </sheetData>
  <mergeCells count="5">
    <mergeCell ref="A1:C1"/>
    <mergeCell ref="D1:E1"/>
    <mergeCell ref="D2:F2"/>
    <mergeCell ref="A4:F4"/>
    <mergeCell ref="D3:F3"/>
  </mergeCells>
  <pageMargins left="0.70866141732283472" right="0.70866141732283472" top="0.74803149606299213" bottom="0.74803149606299213" header="0.31496062992125984" footer="0.31496062992125984"/>
  <pageSetup paperSize="9" scale="55" fitToHeight="1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Район</vt:lpstr>
      <vt:lpstr>Благов сп</vt:lpstr>
      <vt:lpstr>Лист1</vt:lpstr>
    </vt:vector>
  </TitlesOfParts>
  <Company>Финансовое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Н. Матвеева</dc:creator>
  <cp:lastModifiedBy>Ольга Н. Матвеева</cp:lastModifiedBy>
  <cp:lastPrinted>2016-09-30T05:06:32Z</cp:lastPrinted>
  <dcterms:created xsi:type="dcterms:W3CDTF">2015-09-23T12:24:19Z</dcterms:created>
  <dcterms:modified xsi:type="dcterms:W3CDTF">2016-09-30T05:06:35Z</dcterms:modified>
</cp:coreProperties>
</file>