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5" windowWidth="14955" windowHeight="8445" activeTab="0"/>
  </bookViews>
  <sheets>
    <sheet name="Лист1" sheetId="1" r:id="rId1"/>
    <sheet name="Лист2" sheetId="2" r:id="rId2"/>
  </sheets>
  <definedNames/>
  <calcPr fullCalcOnLoad="1"/>
</workbook>
</file>

<file path=xl/sharedStrings.xml><?xml version="1.0" encoding="utf-8"?>
<sst xmlns="http://schemas.openxmlformats.org/spreadsheetml/2006/main" count="282" uniqueCount="238">
  <si>
    <t>Код бюджетной классификации</t>
  </si>
  <si>
    <t>Наименование дохода</t>
  </si>
  <si>
    <t>00010000000000000000</t>
  </si>
  <si>
    <t>00010100000000000000</t>
  </si>
  <si>
    <t>Налоги на прибыль, доходы</t>
  </si>
  <si>
    <t>18210102010010000110</t>
  </si>
  <si>
    <t>18210102040010000110</t>
  </si>
  <si>
    <t>00010500000000000000</t>
  </si>
  <si>
    <t>Налоги на совокупный доход</t>
  </si>
  <si>
    <t>Единый налог на вмененный доход для отдельных видов деятельности</t>
  </si>
  <si>
    <t>Единый сельскохозяйственный налог</t>
  </si>
  <si>
    <t>0010800000000000000</t>
  </si>
  <si>
    <t>18210803010010000110</t>
  </si>
  <si>
    <t>70410807150010000110</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</si>
  <si>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</si>
  <si>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</si>
  <si>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</si>
  <si>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18210906010020000110</t>
  </si>
  <si>
    <t>Налог с продаж</t>
  </si>
  <si>
    <t>18210904010020000110</t>
  </si>
  <si>
    <t>Налоги на имущество предприятий</t>
  </si>
  <si>
    <t>00011100000000000000</t>
  </si>
  <si>
    <t>Доходы от использования имущества, находящегося в государственной и муниципального собственности</t>
  </si>
  <si>
    <t>70411105035050000120</t>
  </si>
  <si>
    <t>00011200000000000000</t>
  </si>
  <si>
    <t>Платежи при пользовании природными ресурсами</t>
  </si>
  <si>
    <t>00011400000000000000</t>
  </si>
  <si>
    <t>Доходы от продажи материальных и нематериальных активов</t>
  </si>
  <si>
    <t>00011600000000000000</t>
  </si>
  <si>
    <t>Штрафы, санкции, возмещение ущерба</t>
  </si>
  <si>
    <t>18211603030010000140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</si>
  <si>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</si>
  <si>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</si>
  <si>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 зачисляемые в бюджеты муниципальных районов</t>
  </si>
  <si>
    <t>00020000000000000000</t>
  </si>
  <si>
    <t>Безвозмездные поступления</t>
  </si>
  <si>
    <t>00020200000000000000</t>
  </si>
  <si>
    <t>Дотации бюджетам муниципальных районов на выравнивание бюджетной обеспеченности</t>
  </si>
  <si>
    <t>Большесельское сельское поселение</t>
  </si>
  <si>
    <t>Благовещенское сельское поселение</t>
  </si>
  <si>
    <t>Вареговское сельское поселение</t>
  </si>
  <si>
    <t>Иные межбюджетные трансферты</t>
  </si>
  <si>
    <t>Итого доходов</t>
  </si>
  <si>
    <t>Налоговые и неналоговые доходы</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</si>
  <si>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</si>
  <si>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</si>
  <si>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</si>
  <si>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</si>
  <si>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19211690050050000140</t>
  </si>
  <si>
    <t>70411690050050000140</t>
  </si>
  <si>
    <t>32111625060010000140</t>
  </si>
  <si>
    <t xml:space="preserve"> (руб.)</t>
  </si>
  <si>
    <t>18210503010010000110</t>
  </si>
  <si>
    <t>Денежный взыскания (штрафы) за нарушение законодательства в области охраны окружающей среды</t>
  </si>
  <si>
    <t>18210502010020000110</t>
  </si>
  <si>
    <t>18210907033050000110</t>
  </si>
  <si>
    <t>04811201020010000120</t>
  </si>
  <si>
    <t>04811201040010000120</t>
  </si>
  <si>
    <t>Плата за выбросы загрязняющих веществ в атмосферный воздух передвижными объектами</t>
  </si>
  <si>
    <t>04811201030010000120</t>
  </si>
  <si>
    <t>Плата за размещение отходов производства и потребления</t>
  </si>
  <si>
    <t>70411402053050000410</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</si>
  <si>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</si>
  <si>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</si>
  <si>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18210502020020000110</t>
  </si>
  <si>
    <t>Единый налог на вмененный доход для отдельных видов деятельности (за налоговые периоды, истекшие до 1 января 2011 года)</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</si>
  <si>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</si>
  <si>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18811690050050000140</t>
  </si>
  <si>
    <t>18210102030010000110</t>
  </si>
  <si>
    <t xml:space="preserve">к Решению Собрания Представителей </t>
  </si>
  <si>
    <t>70411406025050000430</t>
  </si>
  <si>
    <t>Доходы от продажи земельных участков, находящиеся в собственности муниципальных районов( за исключением земельных участков муниципальных бюджетных и  автономных учреждений)</t>
  </si>
  <si>
    <t>18210503020010000110</t>
  </si>
  <si>
    <t>Единый сельскохозяйственный налог (за налоговые периоды, истекшие до 1 января 2011 года)</t>
  </si>
  <si>
    <t>04811201010010000120</t>
  </si>
  <si>
    <t>Плата за выбросы загрязняющих веществ в атмосферный воздух стационарными объектами</t>
  </si>
  <si>
    <t>Дотации бюджетам муниципальных районов на поддержку мер по обеспечению сбалансированности бюджетов</t>
  </si>
  <si>
    <t>00010300000000000000</t>
  </si>
  <si>
    <t>Налоги на товары (работы, услуги), реализуемые на территории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</si>
  <si>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оказание социальной помощи отдельным категориям граждан)</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</si>
  <si>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местного самоуправления в сфере социальной защиты населения)</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</si>
  <si>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</si>
  <si>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(за счет средств федерального бюджета)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</si>
  <si>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</si>
  <si>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10010302230010000110</t>
  </si>
  <si>
    <t>10010302240010000110</t>
  </si>
  <si>
    <t>10010302250010000110</t>
  </si>
  <si>
    <t>10010302260010000110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</si>
  <si>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</si>
  <si>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</si>
  <si>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</si>
  <si>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</si>
  <si>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районов на государственную регистрацию актов гражданского состояния</t>
  </si>
  <si>
    <t>Прочие субсидии бюджетам муниципальных районов                                     (Субсидия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</si>
  <si>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94011625030010000140</t>
  </si>
  <si>
    <t>Денежные взыскания (штрафы) за нарушение законодательства Российской Федерации об охране и использовании животного мира</t>
  </si>
  <si>
    <t>Глава  муниципального района:                                                     В.А. Лубенин</t>
  </si>
  <si>
    <t>94911690050050000140</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</si>
  <si>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ежемесячной денежной выплаты ветеранам труда и труженикам тыла, реабилитированным лицам)</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</si>
  <si>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</si>
  <si>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Прочие субсидии бюджетам муниципальных районов (Субсидия на оказание (выполнение) муниципальными учреждениями услуг (работ) в сфере молодежной политики)</t>
  </si>
  <si>
    <t>Прочие субсидии бюджетам муниципальных районов (Субсидия на обеспечение функционирования в вечернее время спортивных залов общеобразовательных организаций для занятий в них обучающихся)</t>
  </si>
  <si>
    <t>Субвенции бюджетам муниципальных районов на выполнение передаваемых полномочий субъектов Российской Федерации (Субвенция на обеспечение профилактики безнадзорности, правонарушений несовершеннолетних и защиты их прав)</t>
  </si>
  <si>
    <t>Субвенции бюджетам муниципальных районов на выполнение передаваемых полномочий субъектов Российской Федерации (Субвенция на реализацию отдельных полномочий в сфере законодательства об административных правонарушениях)</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</si>
  <si>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</si>
  <si>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выполнение передаваемых полномочий субъектов Российской Федерации (Субвенция на денежные выплаты)</t>
  </si>
  <si>
    <t>Субвенции бюджетам муниципальных районов на выполнение передаваемых полномочий субъектов Российской Федерации (Субвенция на государственную поддержку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</si>
  <si>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</si>
  <si>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детей из многодетных семей, обучающихся в общеобразовательных учреждениях)</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</si>
  <si>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(Субвенция на социальную поддержку граждан, подвергшихся воздействию радиации, за счет средств федерального бюджета)</t>
  </si>
  <si>
    <t xml:space="preserve">Налог на доходы физических лиц с доходов, полученных физическими лицами в соответствии со ст. 228 Налогового кодекса Российской Федерации </t>
  </si>
  <si>
    <t>18811621050050000140</t>
  </si>
  <si>
    <t>18811625050010000140</t>
  </si>
  <si>
    <t>19211643000010000140</t>
  </si>
  <si>
    <t>16111633050050000140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</si>
  <si>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</si>
  <si>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00011300000000000000</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</si>
  <si>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</si>
  <si>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</si>
  <si>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лиц, находящихся под диспансерным наблюдением в связи с туберкулезом, и больных туберкулезом)</t>
  </si>
  <si>
    <t>70420203007050000151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</si>
  <si>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</si>
  <si>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</si>
  <si>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Субвенции бюджетам муниципальных районов на выполнение передаваемых полномочий субъектов Российской Федерации (Субвенция на компенсацию части расходов на приобретение путевки в организации отдыха детей и их оздоровления)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</si>
  <si>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</si>
  <si>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70411301995050000130</t>
  </si>
  <si>
    <t>Приложение 3</t>
  </si>
  <si>
    <t>08111625060010000140</t>
  </si>
  <si>
    <t>Субвенции бюджетам муниципальных районов на выполнение передаваемых полномочий субъектов Российской Федерации (Субвенция на содержание ребенка в семье опекуна и приемной семье, а также вознаграждение, причитающееся приемному родителю)</t>
  </si>
  <si>
    <t>Субсидия на государственную поддержку молодых семей Ярославской области в приобретении (строительстве) жилья</t>
  </si>
  <si>
    <t>70411105025050000120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</si>
  <si>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</si>
  <si>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70411302995050000130</t>
  </si>
  <si>
    <t>Прочие доходы от компенсации затрат бюджетов муниципальных районов</t>
  </si>
  <si>
    <t>70520201999050000151</t>
  </si>
  <si>
    <t>Прочие дотации бюджетам муниципальных районов(Дотации на реализацию мероприятий, предусмотренных нормативными правовыми актами органов государственной власти Ярославской области)</t>
  </si>
  <si>
    <t>71820204118050000151</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</si>
  <si>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</si>
  <si>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70420204052050000151</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</si>
  <si>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</si>
  <si>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70411101050050000120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</si>
  <si>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</si>
  <si>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</si>
  <si>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93111690050050000140</t>
  </si>
  <si>
    <t>18211606000010000140</t>
  </si>
  <si>
    <t xml:space="preserve">Прогнозируемые доходы бюджета Большесельского муниципального района на 2017 год в соответствии с классификацией доходов бюджетов Российской Федерации </t>
  </si>
  <si>
    <t>2017 год</t>
  </si>
  <si>
    <t>00020210000000000000</t>
  </si>
  <si>
    <t>70520215001050000151</t>
  </si>
  <si>
    <t>70520215001100000151</t>
  </si>
  <si>
    <t>70520215002050000151</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</si>
  <si>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</si>
  <si>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</si>
  <si>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сельских поселений на выравнивание бюджетной обеспеченности</t>
  </si>
  <si>
    <t>70420225064050000151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</si>
  <si>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</si>
  <si>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70420220041050000151</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</si>
  <si>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(Субсидия на финансирование дорожного хозяйства)</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</si>
  <si>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строительству и реконструкции объектов теплоснабжения)</t>
  </si>
  <si>
    <t>70420229999050000151</t>
  </si>
  <si>
    <t>71820229999050000151</t>
  </si>
  <si>
    <t>70420220077050000151</t>
  </si>
  <si>
    <t>71020235250050000151</t>
  </si>
  <si>
    <t>Субвенции бюджетам муниципальных районов на оплату жилищно-коммунальных услуг отдельным категориям граждан за счет средств федерального бюджета</t>
  </si>
  <si>
    <t>70420235930050000151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</si>
  <si>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</si>
  <si>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71020235220050000151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</si>
  <si>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</si>
  <si>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71820235260050000151</t>
  </si>
  <si>
    <t>71020230024050000151</t>
  </si>
  <si>
    <t>70420230024050000151</t>
  </si>
  <si>
    <t>Субвенции бюджетам муниципальных районов на выполнение передаваемых полномочий субъектов Российской Федерации (Субвенция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</si>
  <si>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71820230024050000151</t>
  </si>
  <si>
    <t>Субвенции бюджетам муниципальных районов на выполнение передаваемых полномочий субъектов Российской Федерации (Субвенция на частичную оплату стоимости путевки в организации отдыха детей и их оздоровления)</t>
  </si>
  <si>
    <t>71020235270050000151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</si>
  <si>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</si>
  <si>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71020235084050000151</t>
  </si>
  <si>
    <t>71020235380050000151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</si>
  <si>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</si>
  <si>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71020235137050000151</t>
  </si>
  <si>
    <t>Субвенции бюджетам муниципальных районов на выполнение передаваемых полномочий субъектов Российской Федерации (Субвенция на предоставление гражданам субсидий на оплату жилого помещения и коммунальных услуг)</t>
  </si>
  <si>
    <t>70420235118050000151</t>
  </si>
  <si>
    <t>Прочие субсидии бюджетам муниципальных районов (Субсидия на проведение капитального ремонта муниципальных учреждений культуры)</t>
  </si>
  <si>
    <t>71020235462050000151</t>
  </si>
  <si>
    <t>Субвенции бюджетам муниципальных районов на выполнение передаваемых полномочий субъектов Российской Федерации (Субвенция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получателям)</t>
  </si>
  <si>
    <t>Субвенции бюджетам муниципальных районов на выполнение передаваемых полномочий субъектов Российской Федерации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</si>
  <si>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 xml:space="preserve">Прочие субсидии бюджетам муниципальных районов (Субсидия на реализацию мероприятий инициативного бюджетирования на территории Ярославской области (поддержка местных инициатив) </t>
  </si>
  <si>
    <t>Прочие субсидии бюджетам муниципальных районов (Субсидия на благоустройство населенных пунктов Ярославской области)</t>
  </si>
  <si>
    <t>00020220000000000000</t>
  </si>
  <si>
    <t>00020230000000000000</t>
  </si>
  <si>
    <t>00020240000000000000</t>
  </si>
  <si>
    <t>70520240014050000151</t>
  </si>
  <si>
    <t>Субвенции бюджетам бюджетной системы Российской Федерации</t>
  </si>
  <si>
    <t>Субсидии бюджетам бюджетной системы Российской Федерации (межбюджетные субсидии)</t>
  </si>
  <si>
    <t>70420220051050000151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</si>
  <si>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части федеральных средств</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</si>
  <si>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части областных средств</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</si>
  <si>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 в части областных средств</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</si>
  <si>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 в части федеральных средств</t>
  </si>
  <si>
    <t>70520249999050000151</t>
  </si>
  <si>
    <t>Прочие межбюджетные трансферты, передаваемые бюджетам муниципальных районов (Межбюджетные трансферты на выполнение мероприятий по обеспечению бесперебойного предоставления коммунальных услуг потребителям Ярославской области)</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</si>
  <si>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строительству объектов газификации)</t>
  </si>
  <si>
    <t>70411402053050000440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</si>
  <si>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</si>
  <si>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</si>
  <si>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Прочие субсидии бюджетам муниципальных районов (Субсидия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</si>
  <si>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70420225555050000151</t>
  </si>
  <si>
    <t>Прочие субсидии бюджетам муниципальных районов (Субсидия на реализацию мероприятий по патриотическому воспитанию граждан)</t>
  </si>
  <si>
    <t>93811625030010000140</t>
  </si>
  <si>
    <t xml:space="preserve">Субвенции бюджетам муниципальных районов на выполнение передаваемых полномочий субъектов Российской Федерации (Субвенция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 </t>
  </si>
  <si>
    <t>70411105013050000120</t>
  </si>
  <si>
    <t>70411406013050000430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</si>
  <si>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</si>
  <si>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</si>
  <si>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межбюджетные трансферты, передаваемые бюджетам муниципальных районов (Межбюджетные трансферты на содействие решению вопросов местного значения по обращениям депутатов Ярославской областной Думы)</t>
  </si>
  <si>
    <t>18210504020020000110</t>
  </si>
  <si>
    <t xml:space="preserve">Налог, взимаемый в связи с применением патентной системы налогообложения, зачисляемый в бюджеты муниципальных районов </t>
  </si>
  <si>
    <t>94911643000010000140</t>
  </si>
  <si>
    <t>18811630030010000140</t>
  </si>
  <si>
    <t>Прочие денежные взыскания (штрафы) за правонарушения в области дорожного движения</t>
  </si>
  <si>
    <t>70420225519050000151</t>
  </si>
  <si>
    <t>Субсидия бюджетам муниципальных районов на поддержку отрасли культуры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</si>
  <si>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 в части областных средств</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</si>
  <si>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 в части федеральных средств</t>
  </si>
  <si>
    <t>70520229999050000151</t>
  </si>
  <si>
    <t>Прочие субсидии бюджетам муниципальных районов (Субсидия на повышение оплаты труда работникам муниципальных учреждений)</t>
  </si>
  <si>
    <t>Плата за сбросы загрязняющих веществ в водные объекты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</si>
  <si>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</si>
  <si>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</si>
  <si>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</si>
  <si>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выполнение передаваемых полномочий субъектов Российской Федерации (Субвенция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</si>
  <si>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 xml:space="preserve"> 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общеобразовательных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</si>
  <si>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организацию питания обучающихся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</si>
  <si>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дошкольных образовательных организациях)</t>
  </si>
  <si>
    <t>Субсидии бюджетам муниципальных районов на реализацию федеральных целевых программ (Субсидия на государственную поддержку молодых семей Ярославской области в приобретении (строительстве) жилья в части областных средств)</t>
  </si>
  <si>
    <t>от 14.12.2017г.   № 261</t>
  </si>
  <si>
    <t>70411633050050000140</t>
  </si>
  <si>
    <t>Субсидии бюджетам муниципальных районов на реализацию федеральных целевых программ (Субсидия на государственную поддержку молодых семей Ярославской области в приобретении (строительстве) жилья в части федеральных средств)</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</si>
</sst>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8">
    <font>
      <sz val="10"/>
      <name val="Arial Cyr"/>
      <family val="0"/>
    </font>
    <font>
      <sz val="10"/>
      <name val="Times New Roman"/>
      <family val="1"/>
    </font>
    <font>
      <b/>
      <sz val="12"/>
      <name val="Times New Roman"/>
      <family val="1"/>
    </font>
    <font>
      <b/>
      <sz val="10"/>
      <name val="Times New Roman"/>
      <family val="1"/>
    </font>
    <font>
      <b/>
      <sz val="9"/>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1">
    <xf numFmtId="0" fontId="0" fillId="0" borderId="0" xfId="0" applyAlignment="1">
      <alignment/>
    </xf>
    <xf numFmtId="0" fontId="1" fillId="0" borderId="0" xfId="0" applyFont="1" applyAlignment="1">
      <alignment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0" fillId="0" borderId="0" xfId="0" applyFont="1" applyBorder="1" applyAlignment="1">
      <alignment wrapText="1"/>
    </xf>
    <xf numFmtId="0" fontId="2" fillId="33" borderId="10" xfId="0" applyFont="1" applyFill="1" applyBorder="1" applyAlignment="1">
      <alignment vertical="top" wrapText="1"/>
    </xf>
    <xf numFmtId="0" fontId="7" fillId="33" borderId="0" xfId="0" applyFont="1" applyFill="1" applyBorder="1" applyAlignment="1">
      <alignment horizontal="center" vertical="top" wrapText="1"/>
    </xf>
    <xf numFmtId="49" fontId="2" fillId="0" borderId="10" xfId="0" applyNumberFormat="1" applyFont="1" applyBorder="1" applyAlignment="1">
      <alignment horizontal="center" vertical="top" wrapText="1"/>
    </xf>
    <xf numFmtId="0" fontId="2" fillId="0" borderId="10" xfId="0" applyFont="1" applyBorder="1" applyAlignment="1">
      <alignment vertical="top" wrapText="1"/>
    </xf>
    <xf numFmtId="49" fontId="8" fillId="33"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49" fontId="8" fillId="0" borderId="10" xfId="0"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49" fontId="2" fillId="33" borderId="10" xfId="0" applyNumberFormat="1" applyFont="1" applyFill="1" applyBorder="1" applyAlignment="1">
      <alignment horizontal="center" vertical="top" wrapText="1"/>
    </xf>
    <xf numFmtId="0" fontId="8" fillId="33" borderId="10" xfId="0" applyFont="1" applyFill="1" applyBorder="1" applyAlignment="1">
      <alignment wrapText="1"/>
    </xf>
    <xf numFmtId="0" fontId="8" fillId="0" borderId="0" xfId="0" applyFont="1" applyAlignment="1">
      <alignment wrapText="1"/>
    </xf>
    <xf numFmtId="0" fontId="8" fillId="0" borderId="10" xfId="0" applyFont="1" applyBorder="1" applyAlignment="1">
      <alignment wrapText="1"/>
    </xf>
    <xf numFmtId="49" fontId="9" fillId="33" borderId="10" xfId="0" applyNumberFormat="1" applyFont="1" applyFill="1" applyBorder="1" applyAlignment="1">
      <alignment horizontal="center" vertical="top" wrapText="1"/>
    </xf>
    <xf numFmtId="0" fontId="9" fillId="33" borderId="10" xfId="0" applyFont="1" applyFill="1" applyBorder="1" applyAlignment="1">
      <alignment vertical="top" wrapText="1"/>
    </xf>
    <xf numFmtId="49" fontId="8" fillId="33" borderId="11" xfId="0" applyNumberFormat="1" applyFont="1" applyFill="1" applyBorder="1" applyAlignment="1">
      <alignment horizontal="center" vertical="top" wrapText="1"/>
    </xf>
    <xf numFmtId="0" fontId="8" fillId="0" borderId="0" xfId="0" applyFont="1" applyAlignment="1">
      <alignment vertical="top" wrapText="1"/>
    </xf>
    <xf numFmtId="49" fontId="46" fillId="33" borderId="10" xfId="0" applyNumberFormat="1" applyFont="1" applyFill="1" applyBorder="1" applyAlignment="1">
      <alignment horizontal="center" vertical="top" wrapText="1"/>
    </xf>
    <xf numFmtId="0" fontId="8" fillId="33" borderId="10" xfId="0" applyFont="1" applyFill="1" applyBorder="1" applyAlignment="1">
      <alignment horizontal="left" vertical="top" wrapText="1"/>
    </xf>
    <xf numFmtId="2" fontId="4" fillId="0" borderId="11" xfId="0" applyNumberFormat="1" applyFont="1" applyBorder="1" applyAlignment="1">
      <alignment horizontal="center" vertical="top" wrapText="1"/>
    </xf>
    <xf numFmtId="2" fontId="0" fillId="0" borderId="0" xfId="0" applyNumberFormat="1" applyFont="1" applyAlignment="1">
      <alignment wrapText="1"/>
    </xf>
    <xf numFmtId="2" fontId="8" fillId="33" borderId="10" xfId="0" applyNumberFormat="1" applyFont="1" applyFill="1" applyBorder="1" applyAlignment="1">
      <alignment horizontal="center" vertical="top" wrapText="1"/>
    </xf>
    <xf numFmtId="2" fontId="2" fillId="33" borderId="10" xfId="0" applyNumberFormat="1" applyFont="1" applyFill="1" applyBorder="1" applyAlignment="1">
      <alignment horizontal="center" vertical="top" wrapText="1"/>
    </xf>
    <xf numFmtId="2" fontId="2" fillId="0" borderId="12"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2" fontId="8" fillId="33" borderId="10" xfId="0" applyNumberFormat="1" applyFont="1" applyFill="1" applyBorder="1" applyAlignment="1">
      <alignment horizontal="center" wrapText="1"/>
    </xf>
    <xf numFmtId="2" fontId="2" fillId="33" borderId="10" xfId="0" applyNumberFormat="1" applyFont="1" applyFill="1" applyBorder="1" applyAlignment="1">
      <alignment horizontal="center" wrapText="1"/>
    </xf>
    <xf numFmtId="2" fontId="9" fillId="33" borderId="10" xfId="0" applyNumberFormat="1" applyFont="1" applyFill="1" applyBorder="1" applyAlignment="1">
      <alignment horizontal="center" vertical="top" wrapText="1"/>
    </xf>
    <xf numFmtId="2" fontId="8" fillId="33" borderId="11" xfId="0" applyNumberFormat="1" applyFont="1" applyFill="1" applyBorder="1" applyAlignment="1">
      <alignment horizontal="center" vertical="top" wrapText="1"/>
    </xf>
    <xf numFmtId="49" fontId="8" fillId="33" borderId="12" xfId="0" applyNumberFormat="1" applyFont="1" applyFill="1" applyBorder="1" applyAlignment="1">
      <alignment horizontal="center" vertical="top" wrapText="1"/>
    </xf>
    <xf numFmtId="2" fontId="8" fillId="33" borderId="12" xfId="0" applyNumberFormat="1" applyFont="1" applyFill="1" applyBorder="1" applyAlignment="1">
      <alignment horizontal="center" vertical="top" wrapText="1"/>
    </xf>
    <xf numFmtId="0" fontId="8" fillId="0" borderId="13" xfId="0" applyFont="1" applyBorder="1" applyAlignment="1">
      <alignment wrapText="1"/>
    </xf>
    <xf numFmtId="0" fontId="8" fillId="0" borderId="10" xfId="0" applyFont="1" applyFill="1" applyBorder="1" applyAlignment="1">
      <alignment vertical="top" wrapText="1"/>
    </xf>
    <xf numFmtId="2" fontId="47" fillId="33" borderId="10" xfId="0" applyNumberFormat="1" applyFont="1" applyFill="1" applyBorder="1" applyAlignment="1">
      <alignment horizontal="center" vertical="top" wrapText="1"/>
    </xf>
    <xf numFmtId="0" fontId="8" fillId="0" borderId="0" xfId="0" applyFont="1" applyAlignment="1">
      <alignment horizontal="center" wrapText="1"/>
    </xf>
    <xf numFmtId="0" fontId="1" fillId="0" borderId="0" xfId="0" applyFont="1" applyAlignment="1">
      <alignment horizontal="right" wrapText="1"/>
    </xf>
    <xf numFmtId="0" fontId="2" fillId="0" borderId="0" xfId="0" applyFont="1" applyAlignment="1">
      <alignment horizontal="center" wrapText="1"/>
    </xf>
    <xf numFmtId="0" fontId="0" fillId="0" borderId="0" xfId="0" applyFont="1" applyAlignment="1">
      <alignment wrapText="1"/>
    </xf>
    <xf numFmtId="0" fontId="1" fillId="0" borderId="0" xfId="0" applyFont="1" applyBorder="1" applyAlignment="1">
      <alignment horizontal="right" wrapText="1"/>
    </xf>
    <xf numFmtId="0" fontId="0" fillId="0" borderId="0" xfId="0" applyFont="1" applyBorder="1" applyAlignment="1">
      <alignment wrapText="1"/>
    </xf>
    <xf numFmtId="0" fontId="3" fillId="0" borderId="10" xfId="0" applyFont="1" applyBorder="1" applyAlignment="1">
      <alignment horizontal="center" vertical="top" wrapText="1"/>
    </xf>
    <xf numFmtId="0" fontId="3" fillId="0" borderId="14" xfId="0" applyFont="1" applyBorder="1" applyAlignment="1">
      <alignment horizontal="center" vertical="top" wrapText="1"/>
    </xf>
    <xf numFmtId="2" fontId="4" fillId="0" borderId="15" xfId="0" applyNumberFormat="1" applyFont="1" applyBorder="1" applyAlignment="1">
      <alignment horizontal="center" vertical="top" wrapText="1"/>
    </xf>
    <xf numFmtId="2" fontId="0"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79"/>
  <sheetViews>
    <sheetView tabSelected="1" zoomScalePageLayoutView="0" workbookViewId="0" topLeftCell="A137">
      <selection activeCell="B143" sqref="B143"/>
    </sheetView>
  </sheetViews>
  <sheetFormatPr defaultColWidth="9.00390625" defaultRowHeight="12.75"/>
  <cols>
    <col min="1" max="1" width="25.625" style="2" customWidth="1"/>
    <col min="2" max="2" width="70.75390625" style="2" customWidth="1"/>
    <col min="3" max="3" width="15.625" style="27" customWidth="1"/>
    <col min="4" max="4" width="13.375" style="2" customWidth="1"/>
    <col min="5" max="16384" width="9.125" style="2" customWidth="1"/>
  </cols>
  <sheetData>
    <row r="1" spans="1:3" ht="12.75">
      <c r="A1" s="4"/>
      <c r="B1" s="42" t="s">
        <v>126</v>
      </c>
      <c r="C1" s="42"/>
    </row>
    <row r="2" spans="1:3" ht="20.25" customHeight="1">
      <c r="A2" s="4"/>
      <c r="B2" s="42" t="s">
        <v>69</v>
      </c>
      <c r="C2" s="42"/>
    </row>
    <row r="3" spans="1:3" ht="21" customHeight="1">
      <c r="A3" s="4"/>
      <c r="B3" s="42" t="s">
        <v>235</v>
      </c>
      <c r="C3" s="42"/>
    </row>
    <row r="4" spans="1:3" s="1" customFormat="1" ht="12.75">
      <c r="A4" s="43" t="s">
        <v>145</v>
      </c>
      <c r="B4" s="43"/>
      <c r="C4" s="43"/>
    </row>
    <row r="5" spans="1:3" s="1" customFormat="1" ht="27" customHeight="1">
      <c r="A5" s="44"/>
      <c r="B5" s="44"/>
      <c r="C5" s="44"/>
    </row>
    <row r="6" spans="2:3" s="1" customFormat="1" ht="13.5" customHeight="1">
      <c r="B6" s="45"/>
      <c r="C6" s="46"/>
    </row>
    <row r="7" spans="1:3" ht="12.75">
      <c r="A7" s="47" t="s">
        <v>0</v>
      </c>
      <c r="B7" s="48" t="s">
        <v>1</v>
      </c>
      <c r="C7" s="26" t="s">
        <v>146</v>
      </c>
    </row>
    <row r="8" spans="1:3" ht="12.75">
      <c r="A8" s="47"/>
      <c r="B8" s="48"/>
      <c r="C8" s="49" t="s">
        <v>51</v>
      </c>
    </row>
    <row r="9" spans="1:3" ht="12.75">
      <c r="A9" s="47"/>
      <c r="B9" s="48"/>
      <c r="C9" s="50"/>
    </row>
    <row r="10" spans="1:3" ht="15.75">
      <c r="A10" s="8" t="s">
        <v>2</v>
      </c>
      <c r="B10" s="9" t="s">
        <v>43</v>
      </c>
      <c r="C10" s="30">
        <f>SUM(C11+C21+C27+C30+C34+C39+C44+C47+C52+C16)</f>
        <v>27133938.689999998</v>
      </c>
    </row>
    <row r="11" spans="1:3" ht="15.75">
      <c r="A11" s="8" t="s">
        <v>3</v>
      </c>
      <c r="B11" s="9" t="s">
        <v>4</v>
      </c>
      <c r="C11" s="31">
        <f>SUM(C12+C13+C15+C14)</f>
        <v>18719000</v>
      </c>
    </row>
    <row r="12" spans="1:3" ht="66.75" customHeight="1">
      <c r="A12" s="10" t="s">
        <v>5</v>
      </c>
      <c r="B12" s="11" t="s">
        <v>227</v>
      </c>
      <c r="C12" s="28">
        <v>18606000</v>
      </c>
    </row>
    <row r="13" spans="1:3" ht="99" customHeight="1">
      <c r="A13" s="10" t="s">
        <v>62</v>
      </c>
      <c r="B13" s="11" t="s">
        <v>63</v>
      </c>
      <c r="C13" s="28">
        <v>3000</v>
      </c>
    </row>
    <row r="14" spans="1:3" ht="47.25">
      <c r="A14" s="10" t="s">
        <v>68</v>
      </c>
      <c r="B14" s="11" t="s">
        <v>110</v>
      </c>
      <c r="C14" s="28">
        <v>110000</v>
      </c>
    </row>
    <row r="15" spans="1:3" ht="81" customHeight="1" hidden="1">
      <c r="A15" s="10" t="s">
        <v>6</v>
      </c>
      <c r="B15" s="11" t="s">
        <v>228</v>
      </c>
      <c r="C15" s="28"/>
    </row>
    <row r="16" spans="1:3" ht="31.5">
      <c r="A16" s="12" t="s">
        <v>77</v>
      </c>
      <c r="B16" s="13" t="s">
        <v>78</v>
      </c>
      <c r="C16" s="29">
        <f>C17+C18+C19+C20</f>
        <v>4216938.6899999995</v>
      </c>
    </row>
    <row r="17" spans="1:3" ht="63">
      <c r="A17" s="14" t="s">
        <v>84</v>
      </c>
      <c r="B17" s="15" t="s">
        <v>88</v>
      </c>
      <c r="C17" s="28">
        <v>1440049.26</v>
      </c>
    </row>
    <row r="18" spans="1:3" ht="78.75">
      <c r="A18" s="14" t="s">
        <v>85</v>
      </c>
      <c r="B18" s="15" t="s">
        <v>89</v>
      </c>
      <c r="C18" s="28">
        <v>14344.02</v>
      </c>
    </row>
    <row r="19" spans="1:3" ht="63">
      <c r="A19" s="14" t="s">
        <v>86</v>
      </c>
      <c r="B19" s="15" t="s">
        <v>90</v>
      </c>
      <c r="C19" s="28">
        <v>3050575.35</v>
      </c>
    </row>
    <row r="20" spans="1:3" ht="63">
      <c r="A20" s="14" t="s">
        <v>87</v>
      </c>
      <c r="B20" s="15" t="s">
        <v>91</v>
      </c>
      <c r="C20" s="28">
        <v>-288029.94</v>
      </c>
    </row>
    <row r="21" spans="1:3" ht="15.75">
      <c r="A21" s="16" t="s">
        <v>7</v>
      </c>
      <c r="B21" s="6" t="s">
        <v>8</v>
      </c>
      <c r="C21" s="29">
        <f>C22+C23+C24+C25+C26</f>
        <v>1741000</v>
      </c>
    </row>
    <row r="22" spans="1:3" ht="31.5">
      <c r="A22" s="10" t="s">
        <v>54</v>
      </c>
      <c r="B22" s="11" t="s">
        <v>9</v>
      </c>
      <c r="C22" s="28">
        <v>1632000</v>
      </c>
    </row>
    <row r="23" spans="1:3" ht="47.25">
      <c r="A23" s="10" t="s">
        <v>64</v>
      </c>
      <c r="B23" s="11" t="s">
        <v>65</v>
      </c>
      <c r="C23" s="28">
        <v>1000</v>
      </c>
    </row>
    <row r="24" spans="1:3" ht="15.75">
      <c r="A24" s="10" t="s">
        <v>52</v>
      </c>
      <c r="B24" s="11" t="s">
        <v>10</v>
      </c>
      <c r="C24" s="28">
        <v>104990</v>
      </c>
    </row>
    <row r="25" spans="1:3" ht="31.5">
      <c r="A25" s="10" t="s">
        <v>72</v>
      </c>
      <c r="B25" s="11" t="s">
        <v>73</v>
      </c>
      <c r="C25" s="32">
        <v>10</v>
      </c>
    </row>
    <row r="26" spans="1:3" ht="31.5">
      <c r="A26" s="10" t="s">
        <v>215</v>
      </c>
      <c r="B26" s="11" t="s">
        <v>216</v>
      </c>
      <c r="C26" s="32">
        <v>3000</v>
      </c>
    </row>
    <row r="27" spans="1:3" ht="15.75">
      <c r="A27" s="16" t="s">
        <v>11</v>
      </c>
      <c r="B27" s="6" t="s">
        <v>44</v>
      </c>
      <c r="C27" s="29">
        <f>SUM(C28+C29)</f>
        <v>615000</v>
      </c>
    </row>
    <row r="28" spans="1:3" ht="47.25">
      <c r="A28" s="10" t="s">
        <v>12</v>
      </c>
      <c r="B28" s="11" t="s">
        <v>45</v>
      </c>
      <c r="C28" s="28">
        <v>605000</v>
      </c>
    </row>
    <row r="29" spans="1:3" ht="31.5">
      <c r="A29" s="10" t="s">
        <v>13</v>
      </c>
      <c r="B29" s="11" t="s">
        <v>14</v>
      </c>
      <c r="C29" s="28">
        <v>10000</v>
      </c>
    </row>
    <row r="30" spans="1:3" ht="31.5">
      <c r="A30" s="16" t="s">
        <v>15</v>
      </c>
      <c r="B30" s="6" t="s">
        <v>16</v>
      </c>
      <c r="C30" s="29">
        <f>SUM(C31+C32+C33)</f>
        <v>100</v>
      </c>
    </row>
    <row r="31" spans="1:3" ht="15.75">
      <c r="A31" s="10" t="s">
        <v>17</v>
      </c>
      <c r="B31" s="11" t="s">
        <v>18</v>
      </c>
      <c r="C31" s="28">
        <v>50</v>
      </c>
    </row>
    <row r="32" spans="1:3" ht="15.75" customHeight="1" hidden="1">
      <c r="A32" s="10" t="s">
        <v>19</v>
      </c>
      <c r="B32" s="11" t="s">
        <v>20</v>
      </c>
      <c r="C32" s="28"/>
    </row>
    <row r="33" spans="1:3" ht="63">
      <c r="A33" s="10" t="s">
        <v>55</v>
      </c>
      <c r="B33" s="11" t="s">
        <v>46</v>
      </c>
      <c r="C33" s="28">
        <v>50</v>
      </c>
    </row>
    <row r="34" spans="1:3" ht="31.5">
      <c r="A34" s="16" t="s">
        <v>21</v>
      </c>
      <c r="B34" s="6" t="s">
        <v>22</v>
      </c>
      <c r="C34" s="29">
        <f>SUM(C35+C36+C37+C38)</f>
        <v>1001500</v>
      </c>
    </row>
    <row r="35" spans="1:3" s="4" customFormat="1" ht="47.25">
      <c r="A35" s="10" t="s">
        <v>140</v>
      </c>
      <c r="B35" s="11" t="s">
        <v>141</v>
      </c>
      <c r="C35" s="28">
        <v>1500</v>
      </c>
    </row>
    <row r="36" spans="1:3" ht="94.5">
      <c r="A36" s="10" t="s">
        <v>210</v>
      </c>
      <c r="B36" s="11" t="s">
        <v>213</v>
      </c>
      <c r="C36" s="28">
        <v>700000</v>
      </c>
    </row>
    <row r="37" spans="1:3" ht="78.75" hidden="1">
      <c r="A37" s="10" t="s">
        <v>130</v>
      </c>
      <c r="B37" s="11" t="s">
        <v>131</v>
      </c>
      <c r="C37" s="28"/>
    </row>
    <row r="38" spans="1:3" ht="63">
      <c r="A38" s="10" t="s">
        <v>23</v>
      </c>
      <c r="B38" s="11" t="s">
        <v>47</v>
      </c>
      <c r="C38" s="28">
        <v>300000</v>
      </c>
    </row>
    <row r="39" spans="1:3" ht="15.75">
      <c r="A39" s="16" t="s">
        <v>24</v>
      </c>
      <c r="B39" s="6" t="s">
        <v>25</v>
      </c>
      <c r="C39" s="29">
        <f>SUM(C40:C43)</f>
        <v>72000</v>
      </c>
    </row>
    <row r="40" spans="1:3" ht="31.5">
      <c r="A40" s="10" t="s">
        <v>74</v>
      </c>
      <c r="B40" s="11" t="s">
        <v>75</v>
      </c>
      <c r="C40" s="32">
        <v>10000</v>
      </c>
    </row>
    <row r="41" spans="1:3" ht="31.5">
      <c r="A41" s="10" t="s">
        <v>56</v>
      </c>
      <c r="B41" s="11" t="s">
        <v>58</v>
      </c>
      <c r="C41" s="28">
        <v>5000</v>
      </c>
    </row>
    <row r="42" spans="1:3" ht="15.75">
      <c r="A42" s="10" t="s">
        <v>59</v>
      </c>
      <c r="B42" s="11" t="s">
        <v>226</v>
      </c>
      <c r="C42" s="28">
        <v>-15000</v>
      </c>
    </row>
    <row r="43" spans="1:3" ht="15.75">
      <c r="A43" s="10" t="s">
        <v>57</v>
      </c>
      <c r="B43" s="11" t="s">
        <v>60</v>
      </c>
      <c r="C43" s="28">
        <v>72000</v>
      </c>
    </row>
    <row r="44" spans="1:3" ht="31.5">
      <c r="A44" s="16" t="s">
        <v>116</v>
      </c>
      <c r="B44" s="6" t="s">
        <v>117</v>
      </c>
      <c r="C44" s="29">
        <f>C45+C46</f>
        <v>20000</v>
      </c>
    </row>
    <row r="45" spans="1:3" ht="31.5">
      <c r="A45" s="22" t="s">
        <v>125</v>
      </c>
      <c r="B45" s="18" t="s">
        <v>118</v>
      </c>
      <c r="C45" s="28">
        <v>10000</v>
      </c>
    </row>
    <row r="46" spans="1:3" ht="31.5">
      <c r="A46" s="10" t="s">
        <v>132</v>
      </c>
      <c r="B46" s="19" t="s">
        <v>133</v>
      </c>
      <c r="C46" s="28">
        <v>10000</v>
      </c>
    </row>
    <row r="47" spans="1:3" ht="15.75">
      <c r="A47" s="16" t="s">
        <v>26</v>
      </c>
      <c r="B47" s="6" t="s">
        <v>27</v>
      </c>
      <c r="C47" s="29">
        <f>SUM(C48+C49+C50+C51)</f>
        <v>150000</v>
      </c>
    </row>
    <row r="48" spans="1:3" ht="94.5">
      <c r="A48" s="10" t="s">
        <v>61</v>
      </c>
      <c r="B48" s="11" t="s">
        <v>204</v>
      </c>
      <c r="C48" s="28">
        <v>43000</v>
      </c>
    </row>
    <row r="49" spans="1:3" ht="79.5" customHeight="1">
      <c r="A49" s="10" t="s">
        <v>202</v>
      </c>
      <c r="B49" s="11" t="s">
        <v>203</v>
      </c>
      <c r="C49" s="28">
        <v>7000</v>
      </c>
    </row>
    <row r="50" spans="1:3" ht="63">
      <c r="A50" s="10" t="s">
        <v>211</v>
      </c>
      <c r="B50" s="11" t="s">
        <v>212</v>
      </c>
      <c r="C50" s="28">
        <v>90000</v>
      </c>
    </row>
    <row r="51" spans="1:3" ht="47.25">
      <c r="A51" s="10" t="s">
        <v>70</v>
      </c>
      <c r="B51" s="11" t="s">
        <v>71</v>
      </c>
      <c r="C51" s="28">
        <v>10000</v>
      </c>
    </row>
    <row r="52" spans="1:3" ht="15.75">
      <c r="A52" s="16" t="s">
        <v>28</v>
      </c>
      <c r="B52" s="6" t="s">
        <v>29</v>
      </c>
      <c r="C52" s="29">
        <f>SUM(C53:C70)</f>
        <v>598400</v>
      </c>
    </row>
    <row r="53" spans="1:3" s="4" customFormat="1" ht="31.5">
      <c r="A53" s="10" t="s">
        <v>127</v>
      </c>
      <c r="B53" s="11" t="s">
        <v>32</v>
      </c>
      <c r="C53" s="28">
        <v>165900</v>
      </c>
    </row>
    <row r="54" spans="1:3" ht="64.5" customHeight="1">
      <c r="A54" s="10" t="s">
        <v>114</v>
      </c>
      <c r="B54" s="18" t="s">
        <v>115</v>
      </c>
      <c r="C54" s="28">
        <v>3000</v>
      </c>
    </row>
    <row r="55" spans="1:3" ht="48" customHeight="1">
      <c r="A55" s="10" t="s">
        <v>30</v>
      </c>
      <c r="B55" s="11" t="s">
        <v>31</v>
      </c>
      <c r="C55" s="28">
        <v>1500</v>
      </c>
    </row>
    <row r="56" spans="1:3" ht="94.5" hidden="1">
      <c r="A56" s="10" t="s">
        <v>144</v>
      </c>
      <c r="B56" s="11" t="s">
        <v>142</v>
      </c>
      <c r="C56" s="28"/>
    </row>
    <row r="57" spans="1:3" ht="47.25">
      <c r="A57" s="10" t="s">
        <v>111</v>
      </c>
      <c r="B57" s="17" t="s">
        <v>66</v>
      </c>
      <c r="C57" s="28">
        <v>80000</v>
      </c>
    </row>
    <row r="58" spans="1:3" ht="31.5" hidden="1">
      <c r="A58" s="10" t="s">
        <v>208</v>
      </c>
      <c r="B58" s="17" t="s">
        <v>95</v>
      </c>
      <c r="C58" s="28"/>
    </row>
    <row r="59" spans="1:3" ht="31.5" hidden="1">
      <c r="A59" s="10" t="s">
        <v>94</v>
      </c>
      <c r="B59" s="17" t="s">
        <v>95</v>
      </c>
      <c r="C59" s="28"/>
    </row>
    <row r="60" spans="1:3" ht="31.5" hidden="1">
      <c r="A60" s="10" t="s">
        <v>112</v>
      </c>
      <c r="B60" s="11" t="s">
        <v>53</v>
      </c>
      <c r="C60" s="28"/>
    </row>
    <row r="61" spans="1:3" ht="31.5">
      <c r="A61" s="10" t="s">
        <v>218</v>
      </c>
      <c r="B61" s="11" t="s">
        <v>219</v>
      </c>
      <c r="C61" s="28">
        <v>300000</v>
      </c>
    </row>
    <row r="62" spans="1:3" ht="35.25" customHeight="1" hidden="1">
      <c r="A62" s="10" t="s">
        <v>67</v>
      </c>
      <c r="B62" s="11" t="s">
        <v>33</v>
      </c>
      <c r="C62" s="28"/>
    </row>
    <row r="63" spans="1:3" ht="63" hidden="1">
      <c r="A63" s="10" t="s">
        <v>113</v>
      </c>
      <c r="B63" s="11" t="s">
        <v>124</v>
      </c>
      <c r="C63" s="28"/>
    </row>
    <row r="64" spans="1:3" ht="47.25" hidden="1">
      <c r="A64" s="10" t="s">
        <v>48</v>
      </c>
      <c r="B64" s="11" t="s">
        <v>33</v>
      </c>
      <c r="C64" s="28"/>
    </row>
    <row r="65" spans="1:3" ht="63">
      <c r="A65" s="10" t="s">
        <v>217</v>
      </c>
      <c r="B65" s="11" t="s">
        <v>124</v>
      </c>
      <c r="C65" s="28">
        <v>1000</v>
      </c>
    </row>
    <row r="66" spans="1:3" ht="31.5" hidden="1">
      <c r="A66" s="10" t="s">
        <v>50</v>
      </c>
      <c r="B66" s="11" t="s">
        <v>32</v>
      </c>
      <c r="C66" s="28"/>
    </row>
    <row r="67" spans="1:3" ht="63">
      <c r="A67" s="10" t="s">
        <v>236</v>
      </c>
      <c r="B67" s="11" t="s">
        <v>115</v>
      </c>
      <c r="C67" s="28">
        <v>4500</v>
      </c>
    </row>
    <row r="68" spans="1:3" ht="33" customHeight="1">
      <c r="A68" s="10" t="s">
        <v>49</v>
      </c>
      <c r="B68" s="11" t="s">
        <v>33</v>
      </c>
      <c r="C68" s="28">
        <v>14500</v>
      </c>
    </row>
    <row r="69" spans="1:3" ht="31.5" customHeight="1">
      <c r="A69" s="10" t="s">
        <v>143</v>
      </c>
      <c r="B69" s="19" t="s">
        <v>33</v>
      </c>
      <c r="C69" s="28">
        <v>25000</v>
      </c>
    </row>
    <row r="70" spans="1:3" ht="33" customHeight="1">
      <c r="A70" s="10" t="s">
        <v>97</v>
      </c>
      <c r="B70" s="11" t="s">
        <v>33</v>
      </c>
      <c r="C70" s="28">
        <v>3000</v>
      </c>
    </row>
    <row r="71" spans="1:3" ht="15.75">
      <c r="A71" s="16" t="s">
        <v>34</v>
      </c>
      <c r="B71" s="6" t="s">
        <v>35</v>
      </c>
      <c r="C71" s="33">
        <f>SUM(C72)</f>
        <v>436021829.94</v>
      </c>
    </row>
    <row r="72" spans="1:3" ht="31.5">
      <c r="A72" s="16" t="s">
        <v>36</v>
      </c>
      <c r="B72" s="6" t="s">
        <v>151</v>
      </c>
      <c r="C72" s="29">
        <f>SUM(C73+C81+C101+C142)</f>
        <v>436021829.94</v>
      </c>
    </row>
    <row r="73" spans="1:3" ht="15.75">
      <c r="A73" s="16" t="s">
        <v>147</v>
      </c>
      <c r="B73" s="6" t="s">
        <v>152</v>
      </c>
      <c r="C73" s="29">
        <f>C74+C75+C79+C80</f>
        <v>134077000</v>
      </c>
    </row>
    <row r="74" spans="1:3" ht="31.5">
      <c r="A74" s="10" t="s">
        <v>148</v>
      </c>
      <c r="B74" s="11" t="s">
        <v>37</v>
      </c>
      <c r="C74" s="28">
        <v>76858000</v>
      </c>
    </row>
    <row r="75" spans="1:3" ht="31.5">
      <c r="A75" s="10" t="s">
        <v>149</v>
      </c>
      <c r="B75" s="11" t="s">
        <v>153</v>
      </c>
      <c r="C75" s="28">
        <f>SUM(C76+C77+C78)</f>
        <v>37808000</v>
      </c>
    </row>
    <row r="76" spans="1:3" ht="15.75">
      <c r="A76" s="20"/>
      <c r="B76" s="21" t="s">
        <v>38</v>
      </c>
      <c r="C76" s="34">
        <v>21834000</v>
      </c>
    </row>
    <row r="77" spans="1:3" ht="15.75">
      <c r="A77" s="20"/>
      <c r="B77" s="21" t="s">
        <v>39</v>
      </c>
      <c r="C77" s="34">
        <v>7434000</v>
      </c>
    </row>
    <row r="78" spans="1:3" ht="15.75">
      <c r="A78" s="20"/>
      <c r="B78" s="21" t="s">
        <v>40</v>
      </c>
      <c r="C78" s="34">
        <v>8540000</v>
      </c>
    </row>
    <row r="79" spans="1:3" ht="31.5">
      <c r="A79" s="10" t="s">
        <v>150</v>
      </c>
      <c r="B79" s="18" t="s">
        <v>76</v>
      </c>
      <c r="C79" s="28">
        <v>19411000</v>
      </c>
    </row>
    <row r="80" spans="1:3" ht="63" hidden="1">
      <c r="A80" s="10" t="s">
        <v>134</v>
      </c>
      <c r="B80" s="19" t="s">
        <v>135</v>
      </c>
      <c r="C80" s="28"/>
    </row>
    <row r="81" spans="1:3" ht="31.5">
      <c r="A81" s="16" t="s">
        <v>188</v>
      </c>
      <c r="B81" s="6" t="s">
        <v>193</v>
      </c>
      <c r="C81" s="29">
        <f>SUM(C82:C100)</f>
        <v>51401582</v>
      </c>
    </row>
    <row r="82" spans="1:3" s="4" customFormat="1" ht="31.5" hidden="1">
      <c r="A82" s="22"/>
      <c r="B82" s="11" t="s">
        <v>129</v>
      </c>
      <c r="C82" s="28"/>
    </row>
    <row r="83" spans="1:3" s="4" customFormat="1" ht="47.25" hidden="1">
      <c r="A83" s="22" t="s">
        <v>154</v>
      </c>
      <c r="B83" s="11" t="s">
        <v>155</v>
      </c>
      <c r="C83" s="28"/>
    </row>
    <row r="84" spans="1:3" ht="78.75">
      <c r="A84" s="22" t="s">
        <v>156</v>
      </c>
      <c r="B84" s="19" t="s">
        <v>157</v>
      </c>
      <c r="C84" s="28">
        <v>19393343</v>
      </c>
    </row>
    <row r="85" spans="1:3" ht="63">
      <c r="A85" s="22" t="s">
        <v>194</v>
      </c>
      <c r="B85" s="19" t="s">
        <v>234</v>
      </c>
      <c r="C85" s="28">
        <v>550000</v>
      </c>
    </row>
    <row r="86" spans="1:3" ht="63">
      <c r="A86" s="22" t="s">
        <v>194</v>
      </c>
      <c r="B86" s="19" t="s">
        <v>237</v>
      </c>
      <c r="C86" s="28">
        <v>438898</v>
      </c>
    </row>
    <row r="87" spans="1:3" ht="63">
      <c r="A87" s="22" t="s">
        <v>161</v>
      </c>
      <c r="B87" s="19" t="s">
        <v>158</v>
      </c>
      <c r="C87" s="28">
        <v>16813422</v>
      </c>
    </row>
    <row r="88" spans="1:3" ht="63">
      <c r="A88" s="22" t="s">
        <v>161</v>
      </c>
      <c r="B88" s="19" t="s">
        <v>201</v>
      </c>
      <c r="C88" s="28">
        <v>1000000</v>
      </c>
    </row>
    <row r="89" spans="1:3" ht="31.5">
      <c r="A89" s="22" t="s">
        <v>220</v>
      </c>
      <c r="B89" s="19" t="s">
        <v>221</v>
      </c>
      <c r="C89" s="28">
        <v>11109</v>
      </c>
    </row>
    <row r="90" spans="1:3" ht="63">
      <c r="A90" s="22" t="s">
        <v>206</v>
      </c>
      <c r="B90" s="19" t="s">
        <v>222</v>
      </c>
      <c r="C90" s="28">
        <v>1586541</v>
      </c>
    </row>
    <row r="91" spans="1:3" ht="63">
      <c r="A91" s="22" t="s">
        <v>206</v>
      </c>
      <c r="B91" s="19" t="s">
        <v>223</v>
      </c>
      <c r="C91" s="28">
        <v>1651289</v>
      </c>
    </row>
    <row r="92" spans="1:3" ht="75.75" customHeight="1">
      <c r="A92" s="22" t="s">
        <v>159</v>
      </c>
      <c r="B92" s="19" t="s">
        <v>205</v>
      </c>
      <c r="C92" s="28">
        <v>81520</v>
      </c>
    </row>
    <row r="93" spans="1:3" ht="31.5" customHeight="1">
      <c r="A93" s="22" t="s">
        <v>159</v>
      </c>
      <c r="B93" s="19" t="s">
        <v>207</v>
      </c>
      <c r="C93" s="28">
        <v>97306</v>
      </c>
    </row>
    <row r="94" spans="1:3" ht="47.25">
      <c r="A94" s="22" t="s">
        <v>159</v>
      </c>
      <c r="B94" s="19" t="s">
        <v>182</v>
      </c>
      <c r="C94" s="28">
        <v>1203202</v>
      </c>
    </row>
    <row r="95" spans="1:3" ht="47.25">
      <c r="A95" s="22" t="s">
        <v>159</v>
      </c>
      <c r="B95" s="19" t="s">
        <v>186</v>
      </c>
      <c r="C95" s="28">
        <v>3453370</v>
      </c>
    </row>
    <row r="96" spans="1:3" ht="31.5">
      <c r="A96" s="22" t="s">
        <v>159</v>
      </c>
      <c r="B96" s="19" t="s">
        <v>187</v>
      </c>
      <c r="C96" s="28">
        <v>715788</v>
      </c>
    </row>
    <row r="97" spans="1:4" ht="47.25">
      <c r="A97" s="10" t="s">
        <v>159</v>
      </c>
      <c r="B97" s="11" t="s">
        <v>100</v>
      </c>
      <c r="C97" s="28">
        <v>961130</v>
      </c>
      <c r="D97" s="5"/>
    </row>
    <row r="98" spans="1:4" ht="31.5">
      <c r="A98" s="10" t="s">
        <v>224</v>
      </c>
      <c r="B98" s="11" t="s">
        <v>225</v>
      </c>
      <c r="C98" s="35">
        <v>3279100</v>
      </c>
      <c r="D98" s="5"/>
    </row>
    <row r="99" spans="1:4" ht="63">
      <c r="A99" s="10" t="s">
        <v>160</v>
      </c>
      <c r="B99" s="11" t="s">
        <v>93</v>
      </c>
      <c r="C99" s="35">
        <v>105280</v>
      </c>
      <c r="D99" s="7"/>
    </row>
    <row r="100" spans="1:4" ht="47.25">
      <c r="A100" s="10" t="s">
        <v>160</v>
      </c>
      <c r="B100" s="11" t="s">
        <v>101</v>
      </c>
      <c r="C100" s="35">
        <v>60284</v>
      </c>
      <c r="D100" s="7"/>
    </row>
    <row r="101" spans="1:3" ht="21" customHeight="1">
      <c r="A101" s="16" t="s">
        <v>189</v>
      </c>
      <c r="B101" s="6" t="s">
        <v>192</v>
      </c>
      <c r="C101" s="29">
        <f>SUM(C102:C141)</f>
        <v>243851049</v>
      </c>
    </row>
    <row r="102" spans="1:3" ht="47.25">
      <c r="A102" s="10" t="s">
        <v>162</v>
      </c>
      <c r="B102" s="11" t="s">
        <v>163</v>
      </c>
      <c r="C102" s="28">
        <v>8628000</v>
      </c>
    </row>
    <row r="103" spans="1:3" ht="31.5">
      <c r="A103" s="10" t="s">
        <v>164</v>
      </c>
      <c r="B103" s="11" t="s">
        <v>92</v>
      </c>
      <c r="C103" s="28">
        <v>1115576</v>
      </c>
    </row>
    <row r="104" spans="1:4" ht="66" customHeight="1">
      <c r="A104" s="22" t="s">
        <v>166</v>
      </c>
      <c r="B104" s="23" t="s">
        <v>165</v>
      </c>
      <c r="C104" s="35">
        <v>2197302</v>
      </c>
      <c r="D104" s="7"/>
    </row>
    <row r="105" spans="1:4" ht="47.25" hidden="1">
      <c r="A105" s="10" t="s">
        <v>120</v>
      </c>
      <c r="B105" s="25" t="s">
        <v>121</v>
      </c>
      <c r="C105" s="40"/>
      <c r="D105" s="7"/>
    </row>
    <row r="106" spans="1:3" ht="47.25">
      <c r="A106" s="10" t="s">
        <v>181</v>
      </c>
      <c r="B106" s="11" t="s">
        <v>167</v>
      </c>
      <c r="C106" s="28">
        <v>324990</v>
      </c>
    </row>
    <row r="107" spans="1:3" ht="63">
      <c r="A107" s="10" t="s">
        <v>168</v>
      </c>
      <c r="B107" s="11" t="s">
        <v>82</v>
      </c>
      <c r="C107" s="28">
        <v>65402</v>
      </c>
    </row>
    <row r="108" spans="1:3" ht="63.75" customHeight="1">
      <c r="A108" s="10" t="s">
        <v>169</v>
      </c>
      <c r="B108" s="11" t="s">
        <v>180</v>
      </c>
      <c r="C108" s="28">
        <v>3145400</v>
      </c>
    </row>
    <row r="109" spans="1:4" ht="96.75" customHeight="1">
      <c r="A109" s="10" t="s">
        <v>169</v>
      </c>
      <c r="B109" s="11" t="s">
        <v>184</v>
      </c>
      <c r="C109" s="28">
        <v>161700</v>
      </c>
      <c r="D109" s="7"/>
    </row>
    <row r="110" spans="1:4" ht="81" customHeight="1">
      <c r="A110" s="10" t="s">
        <v>169</v>
      </c>
      <c r="B110" s="11" t="s">
        <v>185</v>
      </c>
      <c r="C110" s="28">
        <v>3052</v>
      </c>
      <c r="D110" s="7"/>
    </row>
    <row r="111" spans="1:3" ht="66" customHeight="1">
      <c r="A111" s="10" t="s">
        <v>170</v>
      </c>
      <c r="B111" s="11" t="s">
        <v>102</v>
      </c>
      <c r="C111" s="28">
        <v>827196</v>
      </c>
    </row>
    <row r="112" spans="1:3" ht="66" customHeight="1">
      <c r="A112" s="10" t="s">
        <v>170</v>
      </c>
      <c r="B112" s="11" t="s">
        <v>103</v>
      </c>
      <c r="C112" s="28">
        <v>24464</v>
      </c>
    </row>
    <row r="113" spans="1:3" ht="78.75">
      <c r="A113" s="10" t="s">
        <v>170</v>
      </c>
      <c r="B113" s="11" t="s">
        <v>122</v>
      </c>
      <c r="C113" s="28">
        <v>2700</v>
      </c>
    </row>
    <row r="114" spans="1:3" ht="67.5" customHeight="1">
      <c r="A114" s="10" t="s">
        <v>169</v>
      </c>
      <c r="B114" s="11" t="s">
        <v>99</v>
      </c>
      <c r="C114" s="28">
        <v>6247000</v>
      </c>
    </row>
    <row r="115" spans="1:3" ht="84" customHeight="1">
      <c r="A115" s="10" t="s">
        <v>169</v>
      </c>
      <c r="B115" s="11" t="s">
        <v>98</v>
      </c>
      <c r="C115" s="28">
        <v>6531000</v>
      </c>
    </row>
    <row r="116" spans="1:4" ht="63">
      <c r="A116" s="10" t="s">
        <v>169</v>
      </c>
      <c r="B116" s="11" t="s">
        <v>79</v>
      </c>
      <c r="C116" s="28">
        <v>2208900</v>
      </c>
      <c r="D116" s="7"/>
    </row>
    <row r="117" spans="1:4" ht="66.75" customHeight="1">
      <c r="A117" s="10" t="s">
        <v>169</v>
      </c>
      <c r="B117" s="11" t="s">
        <v>80</v>
      </c>
      <c r="C117" s="28">
        <v>5774696</v>
      </c>
      <c r="D117" s="7"/>
    </row>
    <row r="118" spans="1:3" ht="82.5" customHeight="1">
      <c r="A118" s="10" t="s">
        <v>169</v>
      </c>
      <c r="B118" s="11" t="s">
        <v>81</v>
      </c>
      <c r="C118" s="28">
        <v>18999509</v>
      </c>
    </row>
    <row r="119" spans="1:3" ht="81.75" customHeight="1">
      <c r="A119" s="10" t="s">
        <v>169</v>
      </c>
      <c r="B119" s="11" t="s">
        <v>119</v>
      </c>
      <c r="C119" s="28">
        <v>600</v>
      </c>
    </row>
    <row r="120" spans="1:3" ht="114" customHeight="1">
      <c r="A120" s="10" t="s">
        <v>169</v>
      </c>
      <c r="B120" s="11" t="s">
        <v>171</v>
      </c>
      <c r="C120" s="28">
        <v>45964342</v>
      </c>
    </row>
    <row r="121" spans="1:4" ht="51.75" customHeight="1">
      <c r="A121" s="10" t="s">
        <v>169</v>
      </c>
      <c r="B121" s="11" t="s">
        <v>105</v>
      </c>
      <c r="C121" s="28">
        <v>3770000</v>
      </c>
      <c r="D121" s="7"/>
    </row>
    <row r="122" spans="1:3" ht="94.5">
      <c r="A122" s="10" t="s">
        <v>172</v>
      </c>
      <c r="B122" s="11" t="s">
        <v>229</v>
      </c>
      <c r="C122" s="28">
        <v>1222000</v>
      </c>
    </row>
    <row r="123" spans="1:3" ht="47.25">
      <c r="A123" s="10" t="s">
        <v>172</v>
      </c>
      <c r="B123" s="11" t="s">
        <v>106</v>
      </c>
      <c r="C123" s="28">
        <v>501701</v>
      </c>
    </row>
    <row r="124" spans="1:3" ht="81" customHeight="1">
      <c r="A124" s="10" t="s">
        <v>172</v>
      </c>
      <c r="B124" s="11" t="s">
        <v>230</v>
      </c>
      <c r="C124" s="28">
        <v>98400</v>
      </c>
    </row>
    <row r="125" spans="1:3" ht="66.75" customHeight="1">
      <c r="A125" s="10" t="s">
        <v>172</v>
      </c>
      <c r="B125" s="11" t="s">
        <v>231</v>
      </c>
      <c r="C125" s="28">
        <v>80597000</v>
      </c>
    </row>
    <row r="126" spans="1:4" ht="67.5" customHeight="1">
      <c r="A126" s="10" t="s">
        <v>172</v>
      </c>
      <c r="B126" s="11" t="s">
        <v>232</v>
      </c>
      <c r="C126" s="28">
        <v>4255500</v>
      </c>
      <c r="D126" s="7"/>
    </row>
    <row r="127" spans="1:3" ht="63">
      <c r="A127" s="10" t="s">
        <v>172</v>
      </c>
      <c r="B127" s="11" t="s">
        <v>233</v>
      </c>
      <c r="C127" s="28">
        <v>25786331</v>
      </c>
    </row>
    <row r="128" spans="1:3" ht="66" customHeight="1">
      <c r="A128" s="10" t="s">
        <v>172</v>
      </c>
      <c r="B128" s="11" t="s">
        <v>107</v>
      </c>
      <c r="C128" s="28">
        <v>518663</v>
      </c>
    </row>
    <row r="129" spans="1:3" ht="78.75">
      <c r="A129" s="10" t="s">
        <v>172</v>
      </c>
      <c r="B129" s="11" t="s">
        <v>108</v>
      </c>
      <c r="C129" s="40">
        <v>74400</v>
      </c>
    </row>
    <row r="130" spans="1:4" ht="100.5" customHeight="1">
      <c r="A130" s="10" t="s">
        <v>172</v>
      </c>
      <c r="B130" s="39" t="s">
        <v>209</v>
      </c>
      <c r="C130" s="40">
        <v>1643000</v>
      </c>
      <c r="D130" s="4"/>
    </row>
    <row r="131" spans="1:3" ht="66.75" customHeight="1">
      <c r="A131" s="10" t="s">
        <v>172</v>
      </c>
      <c r="B131" s="11" t="s">
        <v>123</v>
      </c>
      <c r="C131" s="28">
        <v>23000</v>
      </c>
    </row>
    <row r="132" spans="1:3" ht="66.75" customHeight="1" hidden="1">
      <c r="A132" s="10" t="s">
        <v>172</v>
      </c>
      <c r="B132" s="11" t="s">
        <v>173</v>
      </c>
      <c r="C132" s="40">
        <v>0</v>
      </c>
    </row>
    <row r="133" spans="1:3" ht="67.5" customHeight="1">
      <c r="A133" s="10" t="s">
        <v>172</v>
      </c>
      <c r="B133" s="11" t="s">
        <v>128</v>
      </c>
      <c r="C133" s="28">
        <v>9050040</v>
      </c>
    </row>
    <row r="134" spans="1:3" ht="78.75">
      <c r="A134" s="10" t="s">
        <v>174</v>
      </c>
      <c r="B134" s="11" t="s">
        <v>175</v>
      </c>
      <c r="C134" s="28">
        <v>119810</v>
      </c>
    </row>
    <row r="135" spans="1:3" ht="63.75" customHeight="1">
      <c r="A135" s="10" t="s">
        <v>176</v>
      </c>
      <c r="B135" s="38" t="s">
        <v>196</v>
      </c>
      <c r="C135" s="28">
        <v>6311300</v>
      </c>
    </row>
    <row r="136" spans="1:3" ht="63">
      <c r="A136" s="36" t="s">
        <v>176</v>
      </c>
      <c r="B136" s="18" t="s">
        <v>195</v>
      </c>
      <c r="C136" s="37">
        <v>3473662</v>
      </c>
    </row>
    <row r="137" spans="1:3" ht="143.25" customHeight="1">
      <c r="A137" s="10" t="s">
        <v>177</v>
      </c>
      <c r="B137" s="11" t="s">
        <v>104</v>
      </c>
      <c r="C137" s="28">
        <v>3475369</v>
      </c>
    </row>
    <row r="138" spans="1:3" ht="127.5" customHeight="1">
      <c r="A138" s="10" t="s">
        <v>177</v>
      </c>
      <c r="B138" s="11" t="s">
        <v>178</v>
      </c>
      <c r="C138" s="28">
        <v>435662</v>
      </c>
    </row>
    <row r="139" spans="1:3" ht="51" customHeight="1">
      <c r="A139" s="10" t="s">
        <v>183</v>
      </c>
      <c r="B139" s="11" t="s">
        <v>197</v>
      </c>
      <c r="C139" s="28">
        <v>89180</v>
      </c>
    </row>
    <row r="140" spans="1:3" ht="63.75" customHeight="1">
      <c r="A140" s="10" t="s">
        <v>183</v>
      </c>
      <c r="B140" s="11" t="s">
        <v>198</v>
      </c>
      <c r="C140" s="28">
        <v>92820</v>
      </c>
    </row>
    <row r="141" spans="1:3" ht="96" customHeight="1">
      <c r="A141" s="10" t="s">
        <v>179</v>
      </c>
      <c r="B141" s="11" t="s">
        <v>109</v>
      </c>
      <c r="C141" s="28">
        <v>91382</v>
      </c>
    </row>
    <row r="142" spans="1:3" ht="15.75">
      <c r="A142" s="16" t="s">
        <v>190</v>
      </c>
      <c r="B142" s="6" t="s">
        <v>41</v>
      </c>
      <c r="C142" s="29">
        <f>SUM(C143:C149)</f>
        <v>6692198.9399999995</v>
      </c>
    </row>
    <row r="143" spans="1:3" ht="78.75" customHeight="1">
      <c r="A143" s="10" t="s">
        <v>191</v>
      </c>
      <c r="B143" s="11" t="s">
        <v>83</v>
      </c>
      <c r="C143" s="28">
        <v>1280152.94</v>
      </c>
    </row>
    <row r="144" spans="1:3" ht="51" customHeight="1" hidden="1">
      <c r="A144" s="10"/>
      <c r="B144" s="11"/>
      <c r="C144" s="28"/>
    </row>
    <row r="145" spans="1:3" ht="78.75" customHeight="1" hidden="1">
      <c r="A145" s="10"/>
      <c r="B145" s="11"/>
      <c r="C145" s="28"/>
    </row>
    <row r="146" spans="1:3" ht="63.75" customHeight="1" hidden="1">
      <c r="A146" s="10" t="s">
        <v>138</v>
      </c>
      <c r="B146" s="11" t="s">
        <v>139</v>
      </c>
      <c r="C146" s="28"/>
    </row>
    <row r="147" spans="1:3" ht="63" hidden="1">
      <c r="A147" s="10" t="s">
        <v>136</v>
      </c>
      <c r="B147" s="11" t="s">
        <v>137</v>
      </c>
      <c r="C147" s="28"/>
    </row>
    <row r="148" spans="1:3" ht="63">
      <c r="A148" s="10" t="s">
        <v>199</v>
      </c>
      <c r="B148" s="11" t="s">
        <v>214</v>
      </c>
      <c r="C148" s="28">
        <v>293990</v>
      </c>
    </row>
    <row r="149" spans="1:3" ht="78.75">
      <c r="A149" s="10" t="s">
        <v>199</v>
      </c>
      <c r="B149" s="11" t="s">
        <v>200</v>
      </c>
      <c r="C149" s="28">
        <v>5118056</v>
      </c>
    </row>
    <row r="150" spans="1:3" ht="15.75">
      <c r="A150" s="24"/>
      <c r="B150" s="6" t="s">
        <v>42</v>
      </c>
      <c r="C150" s="29">
        <f>SUM(C10+C71)</f>
        <v>463155768.63</v>
      </c>
    </row>
    <row r="151" ht="12.75">
      <c r="A151" s="3"/>
    </row>
    <row r="152" ht="12.75">
      <c r="A152" s="3"/>
    </row>
    <row r="153" spans="1:3" ht="25.5" customHeight="1">
      <c r="A153" s="3"/>
      <c r="B153" s="41" t="s">
        <v>96</v>
      </c>
      <c r="C153" s="41"/>
    </row>
    <row r="154" ht="12.75">
      <c r="A154" s="3"/>
    </row>
    <row r="155" spans="1:2" ht="12.75">
      <c r="A155" s="3"/>
      <c r="B155" s="4"/>
    </row>
    <row r="156" ht="12.75">
      <c r="A156" s="3"/>
    </row>
    <row r="157" ht="12.75">
      <c r="A157" s="3"/>
    </row>
    <row r="158" ht="12.75">
      <c r="A158" s="3"/>
    </row>
    <row r="159" ht="12.75">
      <c r="A159" s="3"/>
    </row>
    <row r="160" ht="12.75">
      <c r="A160" s="3"/>
    </row>
    <row r="161" ht="12.75">
      <c r="A161" s="3"/>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sheetData>
  <sheetProtection/>
  <mergeCells count="9">
    <mergeCell ref="B153:C153"/>
    <mergeCell ref="B1:C1"/>
    <mergeCell ref="B2:C2"/>
    <mergeCell ref="B3:C3"/>
    <mergeCell ref="A4:C5"/>
    <mergeCell ref="B6:C6"/>
    <mergeCell ref="A7:A9"/>
    <mergeCell ref="B7:B9"/>
    <mergeCell ref="C8:C9"/>
  </mergeCells>
  <printOptions/>
  <pageMargins left="0.7086614173228347" right="0.3937007874015748" top="0.3937007874015748" bottom="0.3937007874015748" header="0.31496062992125984" footer="0.31496062992125984"/>
  <pageSetup fitToHeight="13"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TENSOR</cp:lastModifiedBy>
  <cp:lastPrinted>2017-12-05T08:47:26Z</cp:lastPrinted>
  <dcterms:created xsi:type="dcterms:W3CDTF">2010-11-02T10:27:19Z</dcterms:created>
  <dcterms:modified xsi:type="dcterms:W3CDTF">2018-01-04T11:09:07Z</dcterms:modified>
  <cp:category/>
  <cp:version/>
  <cp:contentType/>
  <cp:contentStatus/>
</cp:coreProperties>
</file>