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5204" windowHeight="7560" firstSheet="2" activeTab="2"/>
  </bookViews>
  <sheets>
    <sheet name="Район" sheetId="1" r:id="rId1"/>
    <sheet name="Благов сп" sheetId="3" r:id="rId2"/>
    <sheet name="7" sheetId="11" r:id="rId3"/>
  </sheets>
  <calcPr calcId="144525"/>
</workbook>
</file>

<file path=xl/calcChain.xml><?xml version="1.0" encoding="utf-8"?>
<calcChain xmlns="http://schemas.openxmlformats.org/spreadsheetml/2006/main">
  <c r="E411" i="11" l="1"/>
  <c r="E407" i="11" l="1"/>
  <c r="E406" i="11" s="1"/>
  <c r="E279" i="11"/>
  <c r="E227" i="11"/>
  <c r="E85" i="11"/>
  <c r="E84" i="11" s="1"/>
  <c r="E71" i="11"/>
  <c r="E69" i="11"/>
  <c r="E63" i="11"/>
  <c r="E51" i="11"/>
  <c r="E80" i="11" l="1"/>
  <c r="E79" i="11" s="1"/>
  <c r="E392" i="11" l="1"/>
  <c r="E298" i="11"/>
  <c r="E273" i="11"/>
  <c r="E127" i="11"/>
  <c r="E126" i="11" s="1"/>
  <c r="E123" i="11"/>
  <c r="E118" i="11"/>
  <c r="E111" i="11"/>
  <c r="E283" i="11" l="1"/>
  <c r="E184" i="11"/>
  <c r="E21" i="11"/>
  <c r="E277" i="11" l="1"/>
  <c r="E65" i="11"/>
  <c r="E67" i="11"/>
  <c r="E62" i="11" l="1"/>
  <c r="E388" i="11"/>
  <c r="E329" i="11" l="1"/>
  <c r="E281" i="11"/>
  <c r="E213" i="11"/>
  <c r="E211" i="11"/>
  <c r="E197" i="11"/>
  <c r="E196" i="11" s="1"/>
  <c r="E140" i="11"/>
  <c r="E121" i="11"/>
  <c r="E117" i="11" s="1"/>
  <c r="E107" i="11"/>
  <c r="E106" i="11" s="1"/>
  <c r="E100" i="11"/>
  <c r="E419" i="11" l="1"/>
  <c r="E414" i="11"/>
  <c r="E396" i="11"/>
  <c r="E394" i="11"/>
  <c r="E260" i="11"/>
  <c r="E258" i="11"/>
  <c r="E256" i="11"/>
  <c r="E331" i="11"/>
  <c r="E327" i="11"/>
  <c r="E325" i="11"/>
  <c r="E275" i="11"/>
  <c r="E265" i="11"/>
  <c r="E270" i="11"/>
  <c r="E269" i="11" s="1"/>
  <c r="E224" i="11"/>
  <c r="E221" i="11"/>
  <c r="E218" i="11"/>
  <c r="E215" i="11"/>
  <c r="E164" i="11"/>
  <c r="E162" i="11"/>
  <c r="E160" i="11"/>
  <c r="E60" i="11"/>
  <c r="E12" i="11" l="1"/>
  <c r="E390" i="11" l="1"/>
  <c r="E387" i="11" s="1"/>
  <c r="E267" i="11" l="1"/>
  <c r="E263" i="11"/>
  <c r="E200" i="11" l="1"/>
  <c r="E199" i="11" s="1"/>
  <c r="E195" i="11" l="1"/>
  <c r="E194" i="11" s="1"/>
  <c r="E130" i="11"/>
  <c r="E102" i="11" l="1"/>
  <c r="E104" i="11"/>
  <c r="E99" i="11" l="1"/>
  <c r="E98" i="11" s="1"/>
  <c r="E346" i="11" l="1"/>
  <c r="E271" i="11" l="1"/>
  <c r="E262" i="11" s="1"/>
  <c r="E431" i="11" l="1"/>
  <c r="E430" i="11" s="1"/>
  <c r="E429" i="11" s="1"/>
  <c r="E428" i="11" s="1"/>
  <c r="E426" i="11"/>
  <c r="E424" i="11"/>
  <c r="E423" i="11" s="1"/>
  <c r="E417" i="11"/>
  <c r="E412" i="11"/>
  <c r="E402" i="11"/>
  <c r="E401" i="11" s="1"/>
  <c r="E399" i="11"/>
  <c r="E398" i="11" s="1"/>
  <c r="E385" i="11"/>
  <c r="E382" i="11"/>
  <c r="E380" i="11"/>
  <c r="E378" i="11"/>
  <c r="E376" i="11"/>
  <c r="E372" i="11"/>
  <c r="E369" i="11"/>
  <c r="E366" i="11"/>
  <c r="E364" i="11"/>
  <c r="E362" i="11"/>
  <c r="E360" i="11"/>
  <c r="E357" i="11"/>
  <c r="E356" i="11" s="1"/>
  <c r="E351" i="11"/>
  <c r="E350" i="11" s="1"/>
  <c r="E349" i="11" s="1"/>
  <c r="E348" i="11" s="1"/>
  <c r="E345" i="11"/>
  <c r="E344" i="11" s="1"/>
  <c r="E341" i="11"/>
  <c r="E340" i="11" s="1"/>
  <c r="E337" i="11"/>
  <c r="E336" i="11" s="1"/>
  <c r="E334" i="11"/>
  <c r="E333" i="11" s="1"/>
  <c r="E322" i="11"/>
  <c r="E318" i="11"/>
  <c r="E315" i="11"/>
  <c r="E312" i="11"/>
  <c r="E309" i="11"/>
  <c r="E306" i="11"/>
  <c r="E303" i="11"/>
  <c r="E300" i="11"/>
  <c r="E295" i="11"/>
  <c r="E292" i="11"/>
  <c r="E289" i="11"/>
  <c r="E254" i="11"/>
  <c r="E253" i="11"/>
  <c r="E247" i="11"/>
  <c r="E246" i="11" s="1"/>
  <c r="E244" i="11"/>
  <c r="E243" i="11" s="1"/>
  <c r="E241" i="11"/>
  <c r="E240" i="11" s="1"/>
  <c r="E236" i="11"/>
  <c r="E235" i="11" s="1"/>
  <c r="E234" i="11" s="1"/>
  <c r="E233" i="11" s="1"/>
  <c r="E230" i="11"/>
  <c r="E209" i="11"/>
  <c r="E203" i="11"/>
  <c r="E192" i="11"/>
  <c r="E191" i="11" s="1"/>
  <c r="E190" i="11" s="1"/>
  <c r="E188" i="11"/>
  <c r="E187" i="11" s="1"/>
  <c r="E186" i="11" s="1"/>
  <c r="E182" i="11"/>
  <c r="E181" i="11" s="1"/>
  <c r="E177" i="11"/>
  <c r="E176" i="11" s="1"/>
  <c r="E175" i="11" s="1"/>
  <c r="E173" i="11"/>
  <c r="E171" i="11"/>
  <c r="E169" i="11"/>
  <c r="E158" i="11"/>
  <c r="E151" i="11"/>
  <c r="E150" i="11" s="1"/>
  <c r="E149" i="11" s="1"/>
  <c r="E145" i="11"/>
  <c r="E144" i="11" s="1"/>
  <c r="E143" i="11" s="1"/>
  <c r="E139" i="11"/>
  <c r="E138" i="11" s="1"/>
  <c r="E136" i="11"/>
  <c r="E135" i="11" s="1"/>
  <c r="E134" i="11" s="1"/>
  <c r="E129" i="11"/>
  <c r="E125" i="11" s="1"/>
  <c r="E115" i="11"/>
  <c r="E113" i="11"/>
  <c r="E94" i="11"/>
  <c r="E93" i="11" s="1"/>
  <c r="E92" i="11" s="1"/>
  <c r="E91" i="11" s="1"/>
  <c r="E89" i="11"/>
  <c r="E88" i="11" s="1"/>
  <c r="E87" i="11" s="1"/>
  <c r="E77" i="11"/>
  <c r="E76" i="11" s="1"/>
  <c r="E74" i="11"/>
  <c r="E73" i="11" s="1"/>
  <c r="E58" i="11"/>
  <c r="E57" i="11" s="1"/>
  <c r="E50" i="11"/>
  <c r="E49" i="11" s="1"/>
  <c r="E47" i="11"/>
  <c r="E46" i="11" s="1"/>
  <c r="E45" i="11" s="1"/>
  <c r="E42" i="11"/>
  <c r="E41" i="11" s="1"/>
  <c r="E40" i="11" s="1"/>
  <c r="E38" i="11"/>
  <c r="E37" i="11" s="1"/>
  <c r="E36" i="11" s="1"/>
  <c r="E33" i="11"/>
  <c r="E32" i="11" s="1"/>
  <c r="E31" i="11" s="1"/>
  <c r="E30" i="11" s="1"/>
  <c r="E28" i="11"/>
  <c r="E27" i="11" s="1"/>
  <c r="E26" i="11" s="1"/>
  <c r="E25" i="11" s="1"/>
  <c r="E23" i="11"/>
  <c r="E17" i="11"/>
  <c r="E16" i="11" s="1"/>
  <c r="E14" i="11"/>
  <c r="E10" i="11"/>
  <c r="E56" i="11" l="1"/>
  <c r="E288" i="11"/>
  <c r="E287" i="11" s="1"/>
  <c r="E286" i="11" s="1"/>
  <c r="E285" i="11" s="1"/>
  <c r="E55" i="11"/>
  <c r="E110" i="11"/>
  <c r="E20" i="11"/>
  <c r="E19" i="11" s="1"/>
  <c r="E410" i="11"/>
  <c r="E409" i="11" s="1"/>
  <c r="E9" i="11"/>
  <c r="E8" i="11" s="1"/>
  <c r="E157" i="11"/>
  <c r="E156" i="11" s="1"/>
  <c r="E155" i="11" s="1"/>
  <c r="E168" i="11"/>
  <c r="E167" i="11" s="1"/>
  <c r="E166" i="11" s="1"/>
  <c r="E205" i="11"/>
  <c r="E202" i="11" s="1"/>
  <c r="E35" i="11"/>
  <c r="E434" i="11"/>
  <c r="E433" i="11" s="1"/>
  <c r="E44" i="11"/>
  <c r="E133" i="11"/>
  <c r="E250" i="11"/>
  <c r="E249" i="11" s="1"/>
  <c r="E239" i="11"/>
  <c r="E238" i="11" s="1"/>
  <c r="E180" i="11"/>
  <c r="E179" i="11" s="1"/>
  <c r="E359" i="11"/>
  <c r="E355" i="11" s="1"/>
  <c r="E422" i="11"/>
  <c r="E421" i="11" s="1"/>
  <c r="E232" i="11" l="1"/>
  <c r="E7" i="11"/>
  <c r="E109" i="11"/>
  <c r="E97" i="11" s="1"/>
  <c r="E354" i="11"/>
  <c r="E353" i="11" s="1"/>
  <c r="E6" i="11" l="1"/>
  <c r="E438" i="11" s="1"/>
  <c r="E440" i="11" l="1"/>
</calcChain>
</file>

<file path=xl/sharedStrings.xml><?xml version="1.0" encoding="utf-8"?>
<sst xmlns="http://schemas.openxmlformats.org/spreadsheetml/2006/main" count="1072" uniqueCount="693">
  <si>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</si>
  <si>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</si>
  <si>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</si>
  <si>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</si>
  <si>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</si>
  <si>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</si>
  <si>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</si>
  <si>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</si>
  <si>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</si>
  <si>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</si>
  <si>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</si>
  <si>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</si>
  <si>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</si>
  <si>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</si>
  <si>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</si>
  <si>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</si>
  <si>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</si>
  <si>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</si>
  <si>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</si>
  <si>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</si>
  <si>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</si>
  <si>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</si>
  <si>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</si>
  <si>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</si>
  <si>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</si>
  <si>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</si>
  <si>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</si>
  <si>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</si>
  <si>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</si>
  <si>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</si>
  <si>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</si>
  <si>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</si>
  <si>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</si>
  <si>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</si>
  <si>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</si>
  <si>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</si>
  <si>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</si>
  <si>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</si>
  <si>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</si>
  <si>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</si>
  <si>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</si>
  <si>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</si>
  <si>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</si>
  <si>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</si>
  <si>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</si>
  <si>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</si>
  <si>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</si>
  <si>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</si>
  <si>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</si>
  <si>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</si>
  <si>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</si>
  <si>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</si>
  <si>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</si>
  <si>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</si>
  <si>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</si>
  <si>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</si>
  <si>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</si>
  <si>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</si>
  <si>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</si>
  <si>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</si>
  <si>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</si>
  <si>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</si>
  <si>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</si>
  <si>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</si>
  <si>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</si>
  <si>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</si>
  <si>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</si>
  <si>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</si>
  <si>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</si>
  <si>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</si>
  <si>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</si>
  <si>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</si>
  <si>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</si>
  <si>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</si>
  <si>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</si>
  <si>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</si>
  <si>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</si>
  <si>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</si>
  <si>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</si>
  <si>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</si>
  <si>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</si>
  <si>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</si>
  <si>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</si>
  <si>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</si>
  <si>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</si>
  <si>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</si>
  <si>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</si>
  <si>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</si>
  <si>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</si>
  <si>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</si>
  <si>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</si>
  <si>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</si>
  <si>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</si>
  <si>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</si>
  <si>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</si>
  <si>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</si>
  <si>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</si>
  <si>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</si>
  <si>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</si>
  <si>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</si>
  <si>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</si>
  <si>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</si>
  <si>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</si>
  <si>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</si>
  <si>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</si>
  <si>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</si>
  <si>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</si>
  <si>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</si>
  <si>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</si>
  <si>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</si>
  <si>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</si>
  <si>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</si>
  <si>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</si>
  <si>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</si>
  <si>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</si>
  <si>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</si>
  <si>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</si>
  <si>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</si>
  <si>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</si>
  <si>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</si>
  <si>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</si>
  <si>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</si>
  <si>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</si>
  <si>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</si>
  <si>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</si>
  <si>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</si>
  <si>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</si>
  <si>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</si>
  <si>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</si>
  <si>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</si>
  <si>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</si>
  <si>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</si>
  <si>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</si>
  <si>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</si>
  <si>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</si>
  <si>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</si>
  <si>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</si>
  <si>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</si>
  <si>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</si>
  <si>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</si>
  <si>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</si>
  <si>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</si>
  <si>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</si>
  <si>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</si>
  <si>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</si>
  <si>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</si>
  <si>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</si>
  <si>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</si>
  <si>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</si>
  <si>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</si>
  <si>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</si>
  <si>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</si>
  <si>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</si>
  <si>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</si>
  <si>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</si>
  <si>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</si>
  <si>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</si>
  <si>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</si>
  <si>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</si>
  <si>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</si>
  <si>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</si>
  <si>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</si>
  <si>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</si>
  <si>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</si>
  <si>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</si>
  <si>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</si>
  <si>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</si>
  <si>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</si>
  <si>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</si>
  <si>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</si>
  <si>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</si>
  <si>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</si>
  <si>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</si>
  <si>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</si>
  <si>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</si>
  <si>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</si>
  <si>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</si>
  <si>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</si>
  <si>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</si>
  <si>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</si>
  <si>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</si>
  <si>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</si>
  <si>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</si>
  <si>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</si>
  <si>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</si>
  <si>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</si>
  <si>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</si>
  <si>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</si>
  <si>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</si>
  <si>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</si>
  <si>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</si>
  <si>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</si>
  <si>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</si>
  <si>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</si>
  <si>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</si>
  <si>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</si>
  <si>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</si>
  <si>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</si>
  <si>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</si>
  <si>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</si>
  <si>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</si>
  <si>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</si>
  <si>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</si>
  <si>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</si>
  <si>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</si>
  <si>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</si>
  <si>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</si>
  <si>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</si>
  <si>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</si>
  <si>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</si>
  <si>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</si>
  <si>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</si>
  <si>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</si>
  <si>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</si>
  <si>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</si>
  <si>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</si>
  <si>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</si>
  <si>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</si>
  <si>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</si>
  <si>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</si>
  <si>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</si>
  <si>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</si>
  <si>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</si>
  <si>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</si>
  <si>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</si>
  <si>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</si>
  <si>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</si>
  <si>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</si>
  <si>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</si>
  <si>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</si>
  <si>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</si>
  <si>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</si>
  <si>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</si>
  <si>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</si>
  <si>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</si>
  <si>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</si>
  <si>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</si>
  <si>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</si>
  <si>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</si>
  <si>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</si>
  <si>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</si>
  <si>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</si>
  <si>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</si>
  <si>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</si>
  <si>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</si>
  <si>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</si>
  <si>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</si>
  <si>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</si>
  <si>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</si>
  <si>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</si>
  <si>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</si>
  <si>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</si>
  <si>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</si>
  <si>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</si>
  <si>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</si>
  <si>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</si>
  <si>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</si>
  <si>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11.1.02.00000</t>
  </si>
  <si>
    <t>11.1.04.00000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</si>
  <si>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</si>
  <si>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</si>
  <si>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</si>
  <si>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</si>
  <si>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</si>
  <si>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</si>
  <si>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</si>
  <si>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14.2.00.00000</t>
  </si>
  <si>
    <t>14.3.00.00000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</si>
  <si>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</si>
  <si>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</si>
  <si>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</si>
  <si>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</si>
  <si>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</si>
  <si>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</si>
  <si>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</si>
  <si>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</si>
  <si>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</si>
  <si>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</si>
  <si>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</si>
  <si>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</si>
  <si>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</si>
  <si>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</si>
  <si>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</si>
  <si>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</si>
  <si>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</si>
  <si>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</si>
  <si>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</si>
  <si>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</si>
  <si>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</si>
  <si>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</si>
  <si>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</si>
  <si>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</si>
  <si>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</si>
  <si>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</si>
  <si>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</si>
  <si>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</si>
  <si>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</si>
  <si>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</si>
  <si>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</si>
  <si>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</si>
  <si>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</si>
  <si>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</si>
  <si>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</si>
  <si>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</si>
  <si>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</si>
  <si>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</si>
  <si>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</si>
  <si>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</si>
  <si>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</si>
  <si>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</si>
  <si>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</si>
  <si>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</si>
  <si>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</si>
  <si>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</si>
  <si>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</si>
  <si>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</si>
  <si>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</si>
  <si>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</si>
  <si>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</si>
  <si>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</si>
  <si>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</si>
  <si>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</si>
  <si>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</si>
  <si>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</si>
  <si>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</si>
  <si>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</si>
  <si>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</si>
  <si>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</si>
  <si>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</si>
  <si>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>Субвенция на компенсацию части расходов на приобретение путёвки в организации отдыха детей и их оздоровления</t>
  </si>
  <si>
    <t>Реализация мероприятий по профилактике безнадзорности, правонарушений и защите прав несовершеннолетних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</si>
  <si>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</si>
  <si>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</si>
  <si>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</si>
  <si>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</si>
  <si>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</si>
  <si>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</si>
  <si>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</si>
  <si>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</si>
  <si>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</si>
  <si>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</si>
  <si>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</si>
  <si>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</si>
  <si>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</si>
  <si>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Реализация мероприятий направленных на строительство, реконструкцию и ремонт объектов водоснабжения и водоотведения</t>
  </si>
  <si>
    <t>Муниципальная программа  «Эффективная  власть  в Большесельском  муниципальном районе»</t>
  </si>
  <si>
    <t xml:space="preserve">Реализация  программ развития муниципальной службы </t>
  </si>
  <si>
    <t>Обеспечение деятельности МУ "Архив" Большесельского муниципального района"</t>
  </si>
  <si>
    <t>Муниципальная программа "Обеспечение доступным и комфортным жильем населения Большесельского муниципального района"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</si>
  <si>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</si>
  <si>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</si>
  <si>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</si>
  <si>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</si>
  <si>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</si>
  <si>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</si>
  <si>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</si>
  <si>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</si>
  <si>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</si>
  <si>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</si>
  <si>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</si>
  <si>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 xml:space="preserve">Мероприятия  по повышению качества управления муниципальными финансами </t>
  </si>
  <si>
    <t>Непрограммные  расходы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</si>
  <si>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</si>
  <si>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</si>
  <si>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</si>
  <si>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11.2.00.00000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</si>
  <si>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</si>
  <si>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</si>
  <si>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</si>
  <si>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</si>
  <si>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</si>
  <si>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</si>
  <si>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</si>
  <si>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</si>
  <si>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</si>
  <si>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</si>
  <si>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99.0.00.00000</t>
  </si>
  <si>
    <t>99.0.00.51180</t>
  </si>
  <si>
    <t>99.0.00.72970</t>
  </si>
  <si>
    <t>10.1.01.00000</t>
  </si>
  <si>
    <t>24.1.01.15030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</si>
  <si>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</si>
  <si>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</si>
  <si>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</si>
  <si>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</si>
  <si>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</si>
  <si>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</si>
  <si>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</si>
  <si>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</si>
  <si>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</si>
  <si>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</si>
  <si>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</si>
  <si>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</si>
  <si>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</si>
  <si>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</si>
  <si>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</si>
  <si>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</si>
  <si>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</si>
  <si>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</si>
  <si>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</si>
  <si>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</si>
  <si>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</si>
  <si>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</si>
  <si>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</si>
  <si>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</si>
  <si>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25.3.01.10520</t>
  </si>
  <si>
    <t>36.1.01.10600</t>
  </si>
  <si>
    <t>36.1.02.00000</t>
  </si>
  <si>
    <t>02.1.01.10030</t>
  </si>
  <si>
    <t>36.1.04.00000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</si>
  <si>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</si>
  <si>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</si>
  <si>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</si>
  <si>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</si>
  <si>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</si>
  <si>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</si>
  <si>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</si>
  <si>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</si>
  <si>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</si>
  <si>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</si>
  <si>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</si>
  <si>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</si>
  <si>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</si>
  <si>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</si>
  <si>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</si>
  <si>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</si>
  <si>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</si>
  <si>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</si>
  <si>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</si>
  <si>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</si>
  <si>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</si>
  <si>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</si>
  <si>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</si>
  <si>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</si>
  <si>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</si>
  <si>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</si>
  <si>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</si>
  <si>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</si>
  <si>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</si>
  <si>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</si>
  <si>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</si>
  <si>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</si>
  <si>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</si>
  <si>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</si>
  <si>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</si>
  <si>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</si>
  <si>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</si>
  <si>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</si>
  <si>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</si>
  <si>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</si>
  <si>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</si>
  <si>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</si>
  <si>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</si>
  <si>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</si>
  <si>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</si>
  <si>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</si>
  <si>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</si>
  <si>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</si>
  <si>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</si>
  <si>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</si>
  <si>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</si>
  <si>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</si>
  <si>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</si>
  <si>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</si>
  <si>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</si>
  <si>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</si>
  <si>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</si>
  <si>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</si>
  <si>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</si>
  <si>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</si>
  <si>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</si>
  <si>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</si>
  <si>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02.1.04.10250</t>
  </si>
  <si>
    <t>02.1.05.10040</t>
  </si>
  <si>
    <t>02.1.02.10010</t>
  </si>
  <si>
    <t>02.1.02.10020</t>
  </si>
  <si>
    <t>02.1.02.70520</t>
  </si>
  <si>
    <t>02.1.02.70530</t>
  </si>
  <si>
    <t>02.1.02.73110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</si>
  <si>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</si>
  <si>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</si>
  <si>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</si>
  <si>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</si>
  <si>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</si>
  <si>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</si>
  <si>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Представителей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</si>
  <si>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</si>
  <si>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</si>
  <si>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</si>
  <si>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</si>
  <si>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</si>
  <si>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</si>
  <si>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</si>
  <si>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</si>
  <si>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</si>
  <si>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</si>
  <si>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</si>
  <si>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</si>
  <si>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</si>
  <si>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</si>
  <si>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</si>
  <si>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</si>
  <si>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</si>
  <si>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</si>
  <si>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02.3.01.S4880</t>
  </si>
  <si>
    <t>Правовое воспитание  несовершеннолетних</t>
  </si>
  <si>
    <t>02.2.02.00000</t>
  </si>
  <si>
    <t>02.2.02.10220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</si>
  <si>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</si>
  <si>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</si>
  <si>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</si>
  <si>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</si>
  <si>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Обеспечение  деятельности  учреждений  подведомственных учредителю  в  сфере  культуры</t>
  </si>
  <si>
    <t>14.2.01.00000</t>
  </si>
  <si>
    <t>Модернизация объектов теплоснабжения с вводом их в эксплуатацию(строительство котельных)</t>
  </si>
  <si>
    <t>14.2.01.S5250</t>
  </si>
  <si>
    <t>Софинансирование субсидии на реализацию мероприятий по строительству и реконструкции объектов теплоснабжения</t>
  </si>
  <si>
    <t>Капитальные вложения в объекты государственной (муниципальной) собственности</t>
  </si>
  <si>
    <t>Субсидия на реализацию мероприятий по строительству и реконструкции объектов теплоснабжения</t>
  </si>
  <si>
    <t>14.2.01.75250</t>
  </si>
  <si>
    <t>11.1.02.10290</t>
  </si>
  <si>
    <t>2017год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</si>
  <si>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</si>
  <si>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</si>
  <si>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</si>
  <si>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 xml:space="preserve">Муниципальная  целевая  программа  «Улучшение условий  и охраны труда в  Большесельском муниципальном районе»  </t>
  </si>
  <si>
    <t>Муниципальная  целевая программа  "Актуализация градостроительной документации Большесельского муниципального района на 2016-2018гг"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</si>
  <si>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</si>
  <si>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«Повышение безопасности  дорожного  движения в Большесельском муниципальном районе на 2016-2018 годы» </t>
  </si>
  <si>
    <t>Муниципальная целевая программа"Профилактика правонарушений, проявлений экстримизма, терроризма и противодействие незаконной миграции в Большесельском муниципальном районе"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</si>
  <si>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</si>
  <si>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>Ведомственная целевая программа "Совершенствование единой дежурно-диспетчерской службы Большесельского муниципального района на 2015-2017 годы"</t>
  </si>
  <si>
    <t>Ведомственная  целевая  программа  «Развитие  сферы  культуры  в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</si>
  <si>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</si>
  <si>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</si>
  <si>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 xml:space="preserve">Муниципальная целевая программа "Развитие водоснабжения, водоотведения и  очистки сточных вод Большесельского муниципального района" </t>
  </si>
  <si>
    <t>14.3.02.00000</t>
  </si>
  <si>
    <t>14.3.02.10850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</si>
  <si>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2015-2017 годы»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</si>
  <si>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</si>
  <si>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</si>
  <si>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</si>
  <si>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</si>
  <si>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на 2015-2017г."</t>
  </si>
  <si>
    <t>Ведомственная целевая программа "Поддержка СМИ в Большесельском муниципальном районе"</t>
  </si>
  <si>
    <t>Муниципальная  целевая программа "Развитие агропромышленного комплекса Большесельского муниципального района на 2015-2017 годы"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</si>
  <si>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</si>
  <si>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</si>
  <si>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Управление социальной защиты населения</t>
  </si>
  <si>
    <t>Управление  образования администрации Большесельского муницпального района</t>
  </si>
  <si>
    <t>ВСЕГО</t>
  </si>
  <si>
    <t>Резервный фонд исполнительных органов муниципальной власти</t>
  </si>
  <si>
    <t>50.0 00 12040</t>
  </si>
  <si>
    <t>Условно утверждённые расходы</t>
  </si>
  <si>
    <t xml:space="preserve">Администрация муниципального района </t>
  </si>
  <si>
    <t>Приложение  № 7  к  Решению  Собрания</t>
  </si>
  <si>
    <t>Ведомственная структура расходов районного бюджета на 2017 г.</t>
  </si>
  <si>
    <t>Главный распоряди-тель</t>
  </si>
  <si>
    <t>08.1.01.10200</t>
  </si>
  <si>
    <t>08.2.01.S1430</t>
  </si>
  <si>
    <t xml:space="preserve">Софинансирование субсидии на обеспечение  функционирования в вечернее время спортивных залов общеобразовательных школ для занятий в них обучающихся  </t>
  </si>
  <si>
    <t>Софинансирование субсидии на оплату стоимости набора  продуктов  питания в лагерях с дневной формой пребывания детей, расположенных на территории Ярославской области</t>
  </si>
  <si>
    <t>03.3.02.S1000</t>
  </si>
  <si>
    <t>Финансовое управление администрации Большесельского муниципального района</t>
  </si>
  <si>
    <t>Поддержка предприятий коммунального комплекса, оказывающих  жилищно-коммунальные услуги</t>
  </si>
  <si>
    <t>14.1.01.00000</t>
  </si>
  <si>
    <t>Содержание гидротехнических сооружений</t>
  </si>
  <si>
    <t>14.1.01.10800</t>
  </si>
  <si>
    <t>Реализация мероприятий направленных на подготовку  к зиме объектов  коммунальной  инфраструктуры</t>
  </si>
  <si>
    <t>14.1.01.10860</t>
  </si>
  <si>
    <t>14.1.01.10790</t>
  </si>
  <si>
    <t>Повышение качества водоснабжения, в результате строительства и модернизации централизованных систем водоснабжения, а также  строительства  шахтных колодцев</t>
  </si>
  <si>
    <t>Муниципальная программа  "Энергоэффективность в Большесельском муниципальном районе"</t>
  </si>
  <si>
    <t>30.0.00.00000</t>
  </si>
  <si>
    <t>Муниципальная целевая программа "Энергосбережение и повышение энергетической эффективности на территории Большесельского муниципального района"</t>
  </si>
  <si>
    <t>30.1.00.00000</t>
  </si>
  <si>
    <t>Повышение эффективности использования энергетических ресурсов в коммунальном хозяйстве</t>
  </si>
  <si>
    <t>30.1.03.00000</t>
  </si>
  <si>
    <t xml:space="preserve">Мероприятия по повышению энергоэффективности и энергосбережению </t>
  </si>
  <si>
    <t>30.1.03.10550</t>
  </si>
  <si>
    <t>Субсидия на финансирование дорожного хозяйства</t>
  </si>
  <si>
    <t>Глава  муниципального района:</t>
  </si>
  <si>
    <t>В.А. Лубенин</t>
  </si>
  <si>
    <t>Обеспечение государственной поддержки муниципальных образовательных систем</t>
  </si>
  <si>
    <t>02.1.03.00000</t>
  </si>
  <si>
    <t>02.1.03.10020</t>
  </si>
  <si>
    <t>99.0.00.72440</t>
  </si>
  <si>
    <t>Межбюджетные трансферты на реализацию мероприятий в области молодёжной политики из средств Большесельского сельского поселения</t>
  </si>
  <si>
    <t>02.2.01.25110</t>
  </si>
  <si>
    <t>Межбюджетные трансферты на создание условий для организации досуга и обеспечения жителей поселений услугами организаций культуры Большесельского сельского поселения</t>
  </si>
  <si>
    <t>11.1.02.25120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</si>
  <si>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</si>
  <si>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14.2.02.00000</t>
  </si>
  <si>
    <t>Мероприятия, направленные на газификацию населенных пунктов района, строительство межпоселковых газопроводов и распределительных газовых сетей с вводом их в эксплуатацию</t>
  </si>
  <si>
    <t>14.2.02.10900</t>
  </si>
  <si>
    <t>24.1.01.S2440</t>
  </si>
  <si>
    <t xml:space="preserve"> Софинансирование субсидии на финансирование дорожного хозяйства </t>
  </si>
  <si>
    <t>Межбюджетные трансферты на осуществление издательской деятельности Благовещенского сельского поселения</t>
  </si>
  <si>
    <t>Межбюджетные трансферты на осуществление издательской деятельности Большесельского сельского поселения</t>
  </si>
  <si>
    <t>23.1.01.25230</t>
  </si>
  <si>
    <t>Межбюджетные трансферты на осуществление издательской деятельности Вареговского сельского поселения</t>
  </si>
  <si>
    <t>23.1.01.25420</t>
  </si>
  <si>
    <t>Межбюджетные трансферты на осуществление полномочий внешнего муниципального контроля за счёт средств Большесельского сельского поселения.</t>
  </si>
  <si>
    <t>50.0.00.25240</t>
  </si>
  <si>
    <t>Межбюджетные трансферты на осуществление внешнего муниципального финансового контроля за счёт средств Благовещенского сельского поселения</t>
  </si>
  <si>
    <t>50.0.00.25280</t>
  </si>
  <si>
    <t>Межбюджетные трансферты на осуществление внешнего муниципального финансового контроля за счёт средств Вареговского сельского поселения</t>
  </si>
  <si>
    <t>50.0.00.25410</t>
  </si>
  <si>
    <t>Осуществление полномочий Российской Федерации по государственной регистрации актов гражданского состояния.</t>
  </si>
  <si>
    <t>50.0.00.59300</t>
  </si>
  <si>
    <t>99.0.00.71690</t>
  </si>
  <si>
    <t>Субсидия  на  благоустройство населенных пунктов  Ярославской  области</t>
  </si>
  <si>
    <t>99.0.00.74770</t>
  </si>
  <si>
    <t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в части  расходов по доставке выплат получателям</t>
  </si>
  <si>
    <t>03.1.01.75480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</si>
  <si>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</si>
  <si>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</si>
  <si>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03.1.01.R4620</t>
  </si>
  <si>
    <t>Межбюджетные трансферты на обеспечение казначейской системы исполнения бюджета за счёт средств Большесельского сельского поселения</t>
  </si>
  <si>
    <t>50.0.00.25130</t>
  </si>
  <si>
    <t>Межбюджетные трансферты на обеспечение казначейской системы исполнения бюджета за счёт средств Благовещенского сельского поселения</t>
  </si>
  <si>
    <t>50.0.00.25230</t>
  </si>
  <si>
    <t>Межбюджетные трансферты на обеспечение казначейской системы исполнения бюджета за счёт средств Вареговского сельского поселения</t>
  </si>
  <si>
    <t>50.0.00.25330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</si>
  <si>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</si>
  <si>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02.1.03.75350</t>
  </si>
  <si>
    <t>Софинансирование субсидии на реализацию мероприятий инициативного бюджетирования на территории Ярославской области (поддержка местных инициатив)</t>
  </si>
  <si>
    <t>02.1.03.S5350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</si>
  <si>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</si>
  <si>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Частичная компенсация  расходов,  связанных  с  выполнением  полномочий  органами  местного  самоуправления  муниципальных  образований  по  теплоснаюжению, водоснабжению,  водоотведению.  </t>
  </si>
  <si>
    <t>Обеспечение  бесперебойного  предоставления  коммунальных  услуг  потребителям  Большесельского  муниципального  района.</t>
  </si>
  <si>
    <t>Межбюджетные   трансферты  на  выполнение  мероприятий  по  обеспечению  бесперебойного  предоставления  коммунальных  услуг  потребителям  Ярославской  области</t>
  </si>
  <si>
    <t>14.1.02.75590</t>
  </si>
  <si>
    <t>Субсидия  на  реализацию  мероприятий  по  строительству  объектов  газификации</t>
  </si>
  <si>
    <t>14.2.02.75260</t>
  </si>
  <si>
    <t>23.1.01.25290</t>
  </si>
  <si>
    <t>Выполнение  комплекса  мер по  повышению  эффективности  использования  энергетических  ресурсов  в  бюджетной сфере</t>
  </si>
  <si>
    <t>Мероприятия  по  повышению  энергоэффективности  и  энергосбережению</t>
  </si>
  <si>
    <t>30.1.01.10550</t>
  </si>
  <si>
    <t>Резервный  фонд  исполнительных  органов  муниципальной  власти</t>
  </si>
  <si>
    <t>50.0.00.12040</t>
  </si>
  <si>
    <t>Выполнение  других  обязательств  государства</t>
  </si>
  <si>
    <t>50.0.00.12050</t>
  </si>
  <si>
    <t>Субсидия  на  государственную  поддержку  молодых  семей  Ярославской  области  в  приобретении  (строительстве)  жилья</t>
  </si>
  <si>
    <t>99.0.00.R0200</t>
  </si>
  <si>
    <t>Обеспечение  деятельности  дошкольных  учреждений</t>
  </si>
  <si>
    <t>02.1.03.10010</t>
  </si>
  <si>
    <t>Модернизация материально-технической базы муниципальных учреждений культуры</t>
  </si>
  <si>
    <t>11.1.03.00000</t>
  </si>
  <si>
    <t>11.1.03.75350</t>
  </si>
  <si>
    <t>11.1.03.S5350</t>
  </si>
  <si>
    <t>99.0.00.75350</t>
  </si>
  <si>
    <t>Субсидия на реализацию мероприятий по патриотическому воспитанию граждан</t>
  </si>
  <si>
    <t>02.3.01.74880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</si>
  <si>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отдалённые сельские населённые пункты</t>
  </si>
  <si>
    <t>25.2.01.72880</t>
  </si>
  <si>
    <t>Субсидия на формирование современной городской среды</t>
  </si>
  <si>
    <t>Субсидия  на  проведение  капитального  ремонта  муниципальных  учреждений  культуры</t>
  </si>
  <si>
    <t>05.1.01.10910</t>
  </si>
  <si>
    <t>Внесение изменений в правила землепользования и затройки сельских поселений</t>
  </si>
  <si>
    <t>14.2.01.10840</t>
  </si>
  <si>
    <t>Реализация мероприятий направленных на реализацию и реформирование жилищно-коммунального комплекса</t>
  </si>
  <si>
    <t>Софинансирование субсидии на реализацию мероприятий по строительству объектов газификации</t>
  </si>
  <si>
    <t>14.2.02.S5260</t>
  </si>
  <si>
    <t>14.3.01.00000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</si>
  <si>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вод.</t>
  </si>
  <si>
    <t>14.3.01.10850</t>
  </si>
  <si>
    <t>Реализация мероприятий направленных на строительство, реконструкцию и ремонт объектов водоснабжения, водоотведения.</t>
  </si>
  <si>
    <t xml:space="preserve">Софинансирование субсидии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</si>
  <si>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>25.2.01.S2880</t>
  </si>
  <si>
    <t>99.0.00.74430</t>
  </si>
  <si>
    <t>Мероприятия по содействию решению вопросов местного значения по обращениям депутатов Ярославской областной Думы</t>
  </si>
  <si>
    <t>99.0.00.R5550</t>
  </si>
  <si>
    <t>02.1.03.74430</t>
  </si>
  <si>
    <t>Административно хозяйственное обслуживание учреждений культуры</t>
  </si>
  <si>
    <t>11.1.08.00000</t>
  </si>
  <si>
    <t>Реализация мероприятий по обслуживанию учреждений культуры</t>
  </si>
  <si>
    <t>11.1.08.10280</t>
  </si>
  <si>
    <t>Мероприятия по содействию решению вопросов местного значения по обращению депутатов Ярославской областной Думы</t>
  </si>
  <si>
    <t>11.1.03.74430</t>
  </si>
  <si>
    <t>11.1.03.L5190</t>
  </si>
  <si>
    <t>11.1.03.R5190</t>
  </si>
  <si>
    <t>Субсидия на поддержку отрасли культуры</t>
  </si>
  <si>
    <t>Повышение оплаты труда работникам муниципальных учреждений</t>
  </si>
  <si>
    <t>Субсидия на повышение оплаты труда работникам муниципальных учреждений</t>
  </si>
  <si>
    <t>11.1.09.00000</t>
  </si>
  <si>
    <t>11.1.09.75730</t>
  </si>
  <si>
    <t>30.1.01.00000</t>
  </si>
  <si>
    <t>99.0.00.75730</t>
  </si>
  <si>
    <t>02.1.06.00000</t>
  </si>
  <si>
    <t>02.1.06.75730</t>
  </si>
  <si>
    <t>14.1.02.00000</t>
  </si>
  <si>
    <t xml:space="preserve">   от 14.12.2017г. №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</si>
</sst>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4" fillId="4" borderId="1" xfId="0" applyFont="1" applyFill="1" applyBorder="1"/>
    <xf numFmtId="0" fontId="15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2" fontId="10" fillId="0" borderId="1" xfId="0" applyNumberFormat="1" applyFont="1" applyBorder="1" applyAlignment="1">
      <alignment horizontal="right"/>
    </xf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2" fontId="0" fillId="0" borderId="0" xfId="0" applyNumberFormat="1"/>
    <xf numFmtId="2" fontId="7" fillId="0" borderId="0" xfId="0" applyNumberFormat="1" applyFont="1"/>
    <xf numFmtId="0" fontId="11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1" fillId="7" borderId="1" xfId="0" applyFont="1" applyFill="1" applyBorder="1"/>
    <xf numFmtId="2" fontId="11" fillId="7" borderId="1" xfId="0" applyNumberFormat="1" applyFont="1" applyFill="1" applyBorder="1"/>
    <xf numFmtId="2" fontId="7" fillId="4" borderId="0" xfId="0" applyNumberFormat="1" applyFont="1" applyFill="1"/>
    <xf numFmtId="14" fontId="10" fillId="4" borderId="1" xfId="0" applyNumberFormat="1" applyFont="1" applyFill="1" applyBorder="1" applyAlignment="1">
      <alignment horizontal="right"/>
    </xf>
    <xf numFmtId="2" fontId="0" fillId="4" borderId="0" xfId="0" applyNumberFormat="1" applyFill="1"/>
    <xf numFmtId="0" fontId="10" fillId="4" borderId="1" xfId="0" applyFont="1" applyFill="1" applyBorder="1" applyAlignment="1">
      <alignment horizontal="right" wrapText="1"/>
    </xf>
    <xf numFmtId="2" fontId="10" fillId="4" borderId="1" xfId="0" applyNumberFormat="1" applyFont="1" applyFill="1" applyBorder="1" applyAlignment="1">
      <alignment horizontal="right" wrapText="1"/>
    </xf>
    <xf numFmtId="2" fontId="0" fillId="4" borderId="1" xfId="0" applyNumberForma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right"/>
    </xf>
    <xf numFmtId="0" fontId="11" fillId="7" borderId="3" xfId="0" applyFont="1" applyFill="1" applyBorder="1" applyAlignment="1">
      <alignment wrapText="1"/>
    </xf>
    <xf numFmtId="0" fontId="0" fillId="7" borderId="1" xfId="0" applyFill="1" applyBorder="1"/>
    <xf numFmtId="2" fontId="1" fillId="7" borderId="1" xfId="0" applyNumberFormat="1" applyFont="1" applyFill="1" applyBorder="1"/>
    <xf numFmtId="0" fontId="10" fillId="7" borderId="1" xfId="0" applyFont="1" applyFill="1" applyBorder="1"/>
    <xf numFmtId="0" fontId="10" fillId="0" borderId="0" xfId="0" applyFont="1"/>
    <xf numFmtId="0" fontId="11" fillId="4" borderId="1" xfId="0" applyFont="1" applyFill="1" applyBorder="1" applyAlignment="1">
      <alignment wrapText="1"/>
    </xf>
    <xf numFmtId="0" fontId="1" fillId="4" borderId="1" xfId="0" applyFont="1" applyFill="1" applyBorder="1"/>
    <xf numFmtId="2" fontId="1" fillId="4" borderId="1" xfId="0" applyNumberFormat="1" applyFont="1" applyFill="1" applyBorder="1"/>
    <xf numFmtId="1" fontId="10" fillId="4" borderId="1" xfId="0" applyNumberFormat="1" applyFont="1" applyFill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0" fontId="10" fillId="4" borderId="5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10" fillId="0" borderId="4" xfId="0" applyFont="1" applyBorder="1" applyAlignment="1">
      <alignment horizontal="right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wrapText="1"/>
    </xf>
    <xf numFmtId="0" fontId="12" fillId="0" borderId="1" xfId="0" applyFont="1" applyBorder="1" applyAlignment="1">
      <alignment horizontal="right"/>
    </xf>
    <xf numFmtId="1" fontId="12" fillId="4" borderId="1" xfId="0" applyNumberFormat="1" applyFont="1" applyFill="1" applyBorder="1" applyAlignment="1">
      <alignment horizontal="right"/>
    </xf>
    <xf numFmtId="0" fontId="10" fillId="4" borderId="1" xfId="0" applyFont="1" applyFill="1" applyBorder="1" applyAlignment="1"/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4.4" x14ac:dyDescent="0.3"/>
  <cols>
    <col min="1" max="1" width="72.44140625" customWidth="1"/>
    <col min="2" max="2" width="12.21875" customWidth="1"/>
    <col min="3" max="4" width="10.77734375" customWidth="1"/>
    <col min="5" max="5" width="11.21875" customWidth="1"/>
    <col min="6" max="6" width="11.77734375" customWidth="1"/>
    <col min="7" max="7" width="3.77734375" customWidth="1"/>
  </cols>
  <sheetData>
    <row r="1" spans="1:6" ht="32.25" customHeight="1" x14ac:dyDescent="0.35">
      <c r="A1" s="104" t="s">
        <v>76</v>
      </c>
      <c r="B1" s="104"/>
      <c r="C1" s="104"/>
      <c r="D1" s="104"/>
      <c r="E1" s="104"/>
      <c r="F1" s="104"/>
    </row>
    <row r="2" spans="1:6" ht="48" customHeight="1" x14ac:dyDescent="0.3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28.8" x14ac:dyDescent="0.3">
      <c r="A3" s="11" t="s">
        <v>0</v>
      </c>
      <c r="B3" s="11"/>
      <c r="C3" s="12" t="s">
        <v>46</v>
      </c>
      <c r="D3" s="13"/>
      <c r="E3" s="13"/>
      <c r="F3" s="14"/>
    </row>
    <row r="4" spans="1:6" ht="28.8" x14ac:dyDescent="0.3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6" x14ac:dyDescent="0.3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6" x14ac:dyDescent="0.3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6" x14ac:dyDescent="0.3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3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28.8" x14ac:dyDescent="0.3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3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3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6" x14ac:dyDescent="0.3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3.2" x14ac:dyDescent="0.3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6" x14ac:dyDescent="0.3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6" x14ac:dyDescent="0.3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6" x14ac:dyDescent="0.3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3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28.8" x14ac:dyDescent="0.3">
      <c r="A18" s="11" t="s">
        <v>4</v>
      </c>
      <c r="B18" s="11"/>
      <c r="C18" s="12" t="s">
        <v>50</v>
      </c>
      <c r="D18" s="13"/>
      <c r="E18" s="13"/>
      <c r="F18" s="14"/>
    </row>
    <row r="19" spans="1:6" ht="28.8" x14ac:dyDescent="0.3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6" x14ac:dyDescent="0.3">
      <c r="A20" s="8" t="s">
        <v>119</v>
      </c>
      <c r="B20" s="8"/>
      <c r="C20" s="10"/>
      <c r="D20" s="10"/>
      <c r="E20" s="10" t="s">
        <v>68</v>
      </c>
      <c r="F20" s="9"/>
    </row>
    <row r="21" spans="1:6" ht="24.6" x14ac:dyDescent="0.3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3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3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3">
      <c r="A24" s="8" t="s">
        <v>123</v>
      </c>
      <c r="B24" s="8"/>
      <c r="C24" s="10"/>
      <c r="D24" s="10"/>
      <c r="E24" s="10" t="s">
        <v>98</v>
      </c>
      <c r="F24" s="9"/>
    </row>
    <row r="25" spans="1:6" ht="24.6" x14ac:dyDescent="0.3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3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3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3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3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3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3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3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6" x14ac:dyDescent="0.3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3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3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3.2" x14ac:dyDescent="0.3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ht="15" x14ac:dyDescent="0.25">
      <c r="A37" s="30"/>
      <c r="B37" s="2"/>
      <c r="C37" s="5"/>
      <c r="D37" s="5"/>
      <c r="E37" s="5"/>
      <c r="F37" s="1"/>
      <c r="G37" s="21"/>
    </row>
    <row r="38" spans="1:7" ht="15" x14ac:dyDescent="0.25">
      <c r="A38" s="30"/>
      <c r="B38" s="2"/>
      <c r="C38" s="5"/>
      <c r="D38" s="5"/>
      <c r="E38" s="5"/>
      <c r="F38" s="1"/>
      <c r="G38" s="21"/>
    </row>
    <row r="39" spans="1:7" ht="15" x14ac:dyDescent="0.25">
      <c r="A39" s="30"/>
      <c r="B39" s="2"/>
      <c r="C39" s="5"/>
      <c r="D39" s="5"/>
      <c r="E39" s="5"/>
      <c r="F39" s="1"/>
      <c r="G39" s="21"/>
    </row>
    <row r="40" spans="1:7" ht="43.2" x14ac:dyDescent="0.3">
      <c r="A40" s="11" t="s">
        <v>209</v>
      </c>
      <c r="B40" s="11"/>
      <c r="C40" s="12" t="s">
        <v>53</v>
      </c>
      <c r="D40" s="13"/>
      <c r="E40" s="13"/>
      <c r="F40" s="14"/>
    </row>
    <row r="41" spans="1:7" ht="28.8" x14ac:dyDescent="0.3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28.8" x14ac:dyDescent="0.3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3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3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3">
      <c r="A45" s="29" t="s">
        <v>203</v>
      </c>
      <c r="B45" s="8"/>
      <c r="C45" s="10"/>
      <c r="D45" s="10"/>
      <c r="E45" s="10" t="s">
        <v>50</v>
      </c>
      <c r="F45" s="9"/>
    </row>
    <row r="46" spans="1:7" ht="43.2" x14ac:dyDescent="0.3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57.6" x14ac:dyDescent="0.3">
      <c r="A47" s="11" t="s">
        <v>12</v>
      </c>
      <c r="B47" s="11"/>
      <c r="C47" s="12" t="s">
        <v>54</v>
      </c>
      <c r="D47" s="13"/>
      <c r="E47" s="13"/>
      <c r="F47" s="14"/>
    </row>
    <row r="48" spans="1:7" ht="28.8" x14ac:dyDescent="0.3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28.8" x14ac:dyDescent="0.3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28.8" x14ac:dyDescent="0.3">
      <c r="A50" s="11" t="s">
        <v>16</v>
      </c>
      <c r="B50" s="11"/>
      <c r="C50" s="12" t="s">
        <v>55</v>
      </c>
      <c r="D50" s="13"/>
      <c r="E50" s="13"/>
      <c r="F50" s="14"/>
    </row>
    <row r="51" spans="1:7" ht="28.8" x14ac:dyDescent="0.3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3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6" x14ac:dyDescent="0.3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3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3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6" x14ac:dyDescent="0.3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3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6" x14ac:dyDescent="0.3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28.8" x14ac:dyDescent="0.3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28.8" x14ac:dyDescent="0.3">
      <c r="A60" s="11" t="s">
        <v>19</v>
      </c>
      <c r="B60" s="11"/>
      <c r="C60" s="12" t="s">
        <v>56</v>
      </c>
      <c r="D60" s="13"/>
      <c r="E60" s="13"/>
      <c r="F60" s="14"/>
    </row>
    <row r="61" spans="1:7" ht="28.8" x14ac:dyDescent="0.3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6" x14ac:dyDescent="0.3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3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6" x14ac:dyDescent="0.3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6" x14ac:dyDescent="0.3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3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3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3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3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28.8" x14ac:dyDescent="0.3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6" x14ac:dyDescent="0.3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3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3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3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3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3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3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3.2" x14ac:dyDescent="0.3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6" x14ac:dyDescent="0.3">
      <c r="A79" s="29" t="s">
        <v>145</v>
      </c>
      <c r="B79" s="8"/>
      <c r="C79" s="10"/>
      <c r="D79" s="10"/>
      <c r="E79" s="10" t="s">
        <v>68</v>
      </c>
      <c r="F79" s="9"/>
    </row>
    <row r="80" spans="1:6" ht="24.6" x14ac:dyDescent="0.3">
      <c r="A80" s="29" t="s">
        <v>146</v>
      </c>
      <c r="B80" s="8"/>
      <c r="C80" s="10"/>
      <c r="D80" s="10"/>
      <c r="E80" s="10" t="s">
        <v>46</v>
      </c>
      <c r="F80" s="9"/>
    </row>
    <row r="81" spans="1:7" ht="24.6" x14ac:dyDescent="0.3">
      <c r="A81" s="29" t="s">
        <v>147</v>
      </c>
      <c r="B81" s="8"/>
      <c r="C81" s="10"/>
      <c r="D81" s="10"/>
      <c r="E81" s="10" t="s">
        <v>50</v>
      </c>
      <c r="F81" s="9"/>
    </row>
    <row r="82" spans="1:7" ht="43.2" x14ac:dyDescent="0.3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3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3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3">
      <c r="A85" s="29" t="s">
        <v>141</v>
      </c>
      <c r="B85" s="8"/>
      <c r="C85" s="10"/>
      <c r="D85" s="10"/>
      <c r="E85" s="10" t="s">
        <v>50</v>
      </c>
      <c r="F85" s="9"/>
    </row>
    <row r="86" spans="1:7" ht="28.8" x14ac:dyDescent="0.3">
      <c r="A86" s="11" t="s">
        <v>24</v>
      </c>
      <c r="B86" s="11"/>
      <c r="C86" s="12" t="s">
        <v>58</v>
      </c>
      <c r="D86" s="13"/>
      <c r="E86" s="13"/>
      <c r="F86" s="14"/>
    </row>
    <row r="87" spans="1:7" ht="43.2" x14ac:dyDescent="0.3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6" x14ac:dyDescent="0.3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x14ac:dyDescent="0.3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6" x14ac:dyDescent="0.3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28.8" x14ac:dyDescent="0.3">
      <c r="A91" s="11" t="s">
        <v>26</v>
      </c>
      <c r="B91" s="11"/>
      <c r="C91" s="12" t="s">
        <v>59</v>
      </c>
      <c r="D91" s="13"/>
      <c r="E91" s="13"/>
      <c r="F91" s="14"/>
    </row>
    <row r="92" spans="1:7" ht="28.8" x14ac:dyDescent="0.3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3.2" x14ac:dyDescent="0.3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6" x14ac:dyDescent="0.3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28.8" x14ac:dyDescent="0.3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3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3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3.2" x14ac:dyDescent="0.3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3">
      <c r="A99" s="8"/>
      <c r="B99" s="8"/>
      <c r="C99" s="10"/>
      <c r="D99" s="10"/>
      <c r="E99" s="10"/>
      <c r="F99" s="9"/>
    </row>
    <row r="100" spans="1:7" ht="28.8" x14ac:dyDescent="0.3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28.8" x14ac:dyDescent="0.3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6" x14ac:dyDescent="0.3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6" x14ac:dyDescent="0.3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3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28.8" x14ac:dyDescent="0.3">
      <c r="A105" s="11" t="s">
        <v>30</v>
      </c>
      <c r="B105" s="11"/>
      <c r="C105" s="12" t="s">
        <v>62</v>
      </c>
      <c r="D105" s="13"/>
      <c r="E105" s="13"/>
      <c r="F105" s="14"/>
    </row>
    <row r="106" spans="1:7" ht="28.8" x14ac:dyDescent="0.3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3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3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28.8" x14ac:dyDescent="0.3">
      <c r="A109" s="11" t="s">
        <v>32</v>
      </c>
      <c r="B109" s="11"/>
      <c r="C109" s="12" t="s">
        <v>63</v>
      </c>
      <c r="D109" s="13"/>
      <c r="E109" s="13"/>
      <c r="F109" s="14"/>
    </row>
    <row r="110" spans="1:7" ht="43.2" x14ac:dyDescent="0.3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6" x14ac:dyDescent="0.3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3.2" x14ac:dyDescent="0.3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6" x14ac:dyDescent="0.3">
      <c r="A113" s="29" t="s">
        <v>148</v>
      </c>
      <c r="B113" s="8"/>
      <c r="C113" s="10"/>
      <c r="D113" s="10"/>
      <c r="E113" s="10" t="s">
        <v>68</v>
      </c>
      <c r="F113" s="9"/>
    </row>
    <row r="114" spans="1:7" ht="28.8" x14ac:dyDescent="0.3">
      <c r="A114" s="11" t="s">
        <v>35</v>
      </c>
      <c r="B114" s="11"/>
      <c r="C114" s="12" t="s">
        <v>64</v>
      </c>
      <c r="D114" s="13"/>
      <c r="E114" s="13"/>
      <c r="F114" s="14"/>
    </row>
    <row r="115" spans="1:7" ht="42.6" x14ac:dyDescent="0.3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7.6" x14ac:dyDescent="0.3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3">
      <c r="A117" s="33" t="s">
        <v>205</v>
      </c>
      <c r="B117" s="34"/>
      <c r="C117" s="31"/>
      <c r="D117" s="31"/>
      <c r="E117" s="31"/>
      <c r="F117" s="32"/>
      <c r="G117" s="35"/>
    </row>
    <row r="118" spans="1:7" ht="43.2" x14ac:dyDescent="0.3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28.8" x14ac:dyDescent="0.3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28.8" x14ac:dyDescent="0.3">
      <c r="A120" s="11" t="s">
        <v>38</v>
      </c>
      <c r="B120" s="11"/>
      <c r="C120" s="12" t="s">
        <v>65</v>
      </c>
      <c r="D120" s="13"/>
      <c r="E120" s="13"/>
      <c r="F120" s="14"/>
    </row>
    <row r="121" spans="1:7" ht="43.2" x14ac:dyDescent="0.3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3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6" x14ac:dyDescent="0.3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3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28.8" x14ac:dyDescent="0.3">
      <c r="A125" s="11" t="s">
        <v>39</v>
      </c>
      <c r="B125" s="11"/>
      <c r="C125" s="12" t="s">
        <v>66</v>
      </c>
      <c r="D125" s="13"/>
      <c r="E125" s="13"/>
      <c r="F125" s="14"/>
    </row>
    <row r="126" spans="1:7" ht="28.8" x14ac:dyDescent="0.3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3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3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3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3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3">
      <c r="A131" s="6"/>
    </row>
    <row r="132" spans="1:6" x14ac:dyDescent="0.3">
      <c r="A132" s="6"/>
    </row>
    <row r="133" spans="1:6" x14ac:dyDescent="0.3">
      <c r="A133" s="6"/>
    </row>
    <row r="134" spans="1:6" x14ac:dyDescent="0.3">
      <c r="A134" s="6" t="s">
        <v>83</v>
      </c>
    </row>
    <row r="135" spans="1:6" x14ac:dyDescent="0.3">
      <c r="A135" s="6"/>
    </row>
    <row r="136" spans="1:6" x14ac:dyDescent="0.3">
      <c r="A136" s="6"/>
    </row>
    <row r="137" spans="1:6" x14ac:dyDescent="0.3">
      <c r="A137" s="6"/>
    </row>
    <row r="138" spans="1:6" x14ac:dyDescent="0.3">
      <c r="A138" s="6"/>
    </row>
    <row r="139" spans="1:6" x14ac:dyDescent="0.3">
      <c r="A139" s="6"/>
    </row>
    <row r="140" spans="1:6" x14ac:dyDescent="0.3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4.4" x14ac:dyDescent="0.3"/>
  <cols>
    <col min="1" max="1" width="56" customWidth="1"/>
    <col min="4" max="4" width="10.21875" customWidth="1"/>
  </cols>
  <sheetData>
    <row r="1" spans="1:5" ht="51" customHeight="1" x14ac:dyDescent="0.35">
      <c r="A1" s="105" t="s">
        <v>200</v>
      </c>
      <c r="B1" s="105"/>
      <c r="C1" s="105"/>
      <c r="D1" s="105"/>
      <c r="E1" s="28"/>
    </row>
    <row r="3" spans="1:5" ht="31.8" x14ac:dyDescent="0.3">
      <c r="A3" s="3" t="s">
        <v>41</v>
      </c>
      <c r="B3" s="4" t="s">
        <v>43</v>
      </c>
      <c r="C3" s="4" t="s">
        <v>44</v>
      </c>
      <c r="D3" s="4" t="s">
        <v>45</v>
      </c>
    </row>
    <row r="4" spans="1:5" ht="43.2" x14ac:dyDescent="0.3">
      <c r="A4" s="11" t="s">
        <v>149</v>
      </c>
      <c r="B4" s="26" t="s">
        <v>46</v>
      </c>
      <c r="C4" s="27"/>
      <c r="D4" s="26"/>
    </row>
    <row r="5" spans="1:5" ht="43.2" x14ac:dyDescent="0.3">
      <c r="A5" s="2" t="s">
        <v>150</v>
      </c>
      <c r="B5" s="24"/>
      <c r="C5" s="1">
        <v>1</v>
      </c>
      <c r="D5" s="24"/>
    </row>
    <row r="6" spans="1:5" ht="24.6" x14ac:dyDescent="0.3">
      <c r="A6" s="8" t="s">
        <v>151</v>
      </c>
      <c r="B6" s="19"/>
      <c r="C6" s="9"/>
      <c r="D6" s="19" t="s">
        <v>68</v>
      </c>
    </row>
    <row r="7" spans="1:5" ht="28.8" x14ac:dyDescent="0.3">
      <c r="A7" s="11" t="s">
        <v>152</v>
      </c>
      <c r="B7" s="26" t="s">
        <v>50</v>
      </c>
      <c r="C7" s="27"/>
      <c r="D7" s="26"/>
    </row>
    <row r="8" spans="1:5" ht="43.2" x14ac:dyDescent="0.3">
      <c r="A8" s="2" t="s">
        <v>153</v>
      </c>
      <c r="B8" s="24"/>
      <c r="C8" s="1">
        <v>1</v>
      </c>
      <c r="D8" s="24"/>
    </row>
    <row r="9" spans="1:5" ht="24.6" x14ac:dyDescent="0.3">
      <c r="A9" s="8" t="s">
        <v>154</v>
      </c>
      <c r="B9" s="19"/>
      <c r="C9" s="9"/>
      <c r="D9" s="19" t="s">
        <v>68</v>
      </c>
    </row>
    <row r="10" spans="1:5" ht="43.2" x14ac:dyDescent="0.3">
      <c r="A10" s="11" t="s">
        <v>155</v>
      </c>
      <c r="B10" s="26" t="s">
        <v>98</v>
      </c>
      <c r="C10" s="27"/>
      <c r="D10" s="26"/>
    </row>
    <row r="11" spans="1:5" ht="57.6" x14ac:dyDescent="0.3">
      <c r="A11" s="2" t="s">
        <v>156</v>
      </c>
      <c r="B11" s="24"/>
      <c r="C11" s="1">
        <v>1</v>
      </c>
      <c r="D11" s="24"/>
    </row>
    <row r="12" spans="1:5" ht="24.6" x14ac:dyDescent="0.3">
      <c r="A12" s="8" t="s">
        <v>157</v>
      </c>
      <c r="B12" s="19"/>
      <c r="C12" s="9"/>
      <c r="D12" s="19" t="s">
        <v>68</v>
      </c>
    </row>
    <row r="13" spans="1:5" ht="57.6" x14ac:dyDescent="0.3">
      <c r="A13" s="17" t="s">
        <v>158</v>
      </c>
      <c r="B13" s="25"/>
      <c r="C13" s="23">
        <v>2</v>
      </c>
      <c r="D13" s="25"/>
    </row>
    <row r="14" spans="1:5" x14ac:dyDescent="0.3">
      <c r="A14" s="8" t="s">
        <v>159</v>
      </c>
      <c r="B14" s="19"/>
      <c r="C14" s="9"/>
      <c r="D14" s="19" t="s">
        <v>68</v>
      </c>
    </row>
    <row r="15" spans="1:5" ht="43.2" x14ac:dyDescent="0.3">
      <c r="A15" s="11" t="s">
        <v>160</v>
      </c>
      <c r="B15" s="26" t="s">
        <v>53</v>
      </c>
      <c r="C15" s="27"/>
      <c r="D15" s="26"/>
    </row>
    <row r="16" spans="1:5" ht="57.6" x14ac:dyDescent="0.3">
      <c r="A16" s="2" t="s">
        <v>161</v>
      </c>
      <c r="B16" s="24"/>
      <c r="C16" s="1">
        <v>1</v>
      </c>
      <c r="D16" s="24"/>
    </row>
    <row r="17" spans="1:4" x14ac:dyDescent="0.3">
      <c r="A17" s="8" t="s">
        <v>162</v>
      </c>
      <c r="B17" s="19"/>
      <c r="C17" s="9"/>
      <c r="D17" s="19" t="s">
        <v>68</v>
      </c>
    </row>
    <row r="18" spans="1:4" ht="57.6" x14ac:dyDescent="0.3">
      <c r="A18" s="11" t="s">
        <v>163</v>
      </c>
      <c r="B18" s="26" t="s">
        <v>54</v>
      </c>
      <c r="C18" s="27"/>
      <c r="D18" s="26"/>
    </row>
    <row r="19" spans="1:4" ht="100.8" x14ac:dyDescent="0.3">
      <c r="A19" s="2" t="s">
        <v>164</v>
      </c>
      <c r="B19" s="24"/>
      <c r="C19" s="1">
        <v>1</v>
      </c>
      <c r="D19" s="24"/>
    </row>
    <row r="20" spans="1:4" ht="24.6" x14ac:dyDescent="0.3">
      <c r="A20" s="8" t="s">
        <v>165</v>
      </c>
      <c r="B20" s="19"/>
      <c r="C20" s="9"/>
      <c r="D20" s="19" t="s">
        <v>68</v>
      </c>
    </row>
    <row r="21" spans="1:4" ht="28.8" x14ac:dyDescent="0.3">
      <c r="A21" s="11" t="s">
        <v>166</v>
      </c>
      <c r="B21" s="26" t="s">
        <v>55</v>
      </c>
      <c r="C21" s="27"/>
      <c r="D21" s="26"/>
    </row>
    <row r="22" spans="1:4" ht="43.2" x14ac:dyDescent="0.3">
      <c r="A22" s="2" t="s">
        <v>167</v>
      </c>
      <c r="B22" s="24"/>
      <c r="C22" s="1">
        <v>1</v>
      </c>
      <c r="D22" s="24"/>
    </row>
    <row r="23" spans="1:4" ht="24.6" x14ac:dyDescent="0.3">
      <c r="A23" s="8" t="s">
        <v>168</v>
      </c>
      <c r="B23" s="19"/>
      <c r="C23" s="9"/>
      <c r="D23" s="19" t="s">
        <v>68</v>
      </c>
    </row>
    <row r="24" spans="1:4" ht="24.6" x14ac:dyDescent="0.3">
      <c r="A24" s="8" t="s">
        <v>169</v>
      </c>
      <c r="B24" s="19"/>
      <c r="C24" s="9"/>
      <c r="D24" s="19" t="s">
        <v>46</v>
      </c>
    </row>
    <row r="25" spans="1:4" ht="24.6" x14ac:dyDescent="0.3">
      <c r="A25" s="8" t="s">
        <v>170</v>
      </c>
      <c r="B25" s="19"/>
      <c r="C25" s="9"/>
      <c r="D25" s="19" t="s">
        <v>50</v>
      </c>
    </row>
    <row r="26" spans="1:4" ht="24.6" x14ac:dyDescent="0.3">
      <c r="A26" s="8" t="s">
        <v>171</v>
      </c>
      <c r="B26" s="19"/>
      <c r="C26" s="9"/>
      <c r="D26" s="19" t="s">
        <v>52</v>
      </c>
    </row>
    <row r="27" spans="1:4" x14ac:dyDescent="0.3">
      <c r="A27" s="8" t="s">
        <v>172</v>
      </c>
      <c r="B27" s="19"/>
      <c r="C27" s="9"/>
      <c r="D27" s="19" t="s">
        <v>98</v>
      </c>
    </row>
    <row r="28" spans="1:4" ht="43.2" x14ac:dyDescent="0.3">
      <c r="A28" s="2" t="s">
        <v>173</v>
      </c>
      <c r="B28" s="24"/>
      <c r="C28" s="1">
        <v>2</v>
      </c>
      <c r="D28" s="24"/>
    </row>
    <row r="29" spans="1:4" ht="24.6" x14ac:dyDescent="0.3">
      <c r="A29" s="8" t="s">
        <v>174</v>
      </c>
      <c r="B29" s="19"/>
      <c r="C29" s="9"/>
      <c r="D29" s="19" t="s">
        <v>68</v>
      </c>
    </row>
    <row r="30" spans="1:4" ht="28.8" x14ac:dyDescent="0.3">
      <c r="A30" s="11" t="s">
        <v>175</v>
      </c>
      <c r="B30" s="26" t="s">
        <v>198</v>
      </c>
      <c r="C30" s="27"/>
      <c r="D30" s="26"/>
    </row>
    <row r="31" spans="1:4" ht="43.2" x14ac:dyDescent="0.3">
      <c r="A31" s="2" t="s">
        <v>176</v>
      </c>
      <c r="B31" s="24"/>
      <c r="C31" s="1">
        <v>1</v>
      </c>
      <c r="D31" s="24"/>
    </row>
    <row r="32" spans="1:4" x14ac:dyDescent="0.3">
      <c r="A32" s="8" t="s">
        <v>177</v>
      </c>
      <c r="B32" s="19"/>
      <c r="C32" s="9"/>
      <c r="D32" s="19" t="s">
        <v>68</v>
      </c>
    </row>
    <row r="33" spans="1:4" x14ac:dyDescent="0.3">
      <c r="A33" s="8" t="s">
        <v>178</v>
      </c>
      <c r="B33" s="19"/>
      <c r="C33" s="9"/>
      <c r="D33" s="19" t="s">
        <v>46</v>
      </c>
    </row>
    <row r="34" spans="1:4" ht="24.6" x14ac:dyDescent="0.3">
      <c r="A34" s="8" t="s">
        <v>179</v>
      </c>
      <c r="B34" s="19"/>
      <c r="C34" s="9"/>
      <c r="D34" s="19" t="s">
        <v>50</v>
      </c>
    </row>
    <row r="35" spans="1:4" ht="57.6" x14ac:dyDescent="0.3">
      <c r="A35" s="2" t="s">
        <v>180</v>
      </c>
      <c r="B35" s="24"/>
      <c r="C35" s="1">
        <v>2</v>
      </c>
      <c r="D35" s="24"/>
    </row>
    <row r="36" spans="1:4" x14ac:dyDescent="0.3">
      <c r="A36" s="8" t="s">
        <v>181</v>
      </c>
      <c r="B36" s="19"/>
      <c r="C36" s="9"/>
      <c r="D36" s="19" t="s">
        <v>68</v>
      </c>
    </row>
    <row r="37" spans="1:4" ht="43.2" x14ac:dyDescent="0.3">
      <c r="A37" s="11" t="s">
        <v>182</v>
      </c>
      <c r="B37" s="26" t="s">
        <v>56</v>
      </c>
      <c r="C37" s="27"/>
      <c r="D37" s="26"/>
    </row>
    <row r="38" spans="1:4" ht="43.2" x14ac:dyDescent="0.3">
      <c r="A38" s="2" t="s">
        <v>183</v>
      </c>
      <c r="B38" s="24"/>
      <c r="C38" s="1">
        <v>1</v>
      </c>
      <c r="D38" s="24"/>
    </row>
    <row r="39" spans="1:4" ht="59.25" customHeight="1" x14ac:dyDescent="0.3">
      <c r="A39" s="8" t="s">
        <v>184</v>
      </c>
      <c r="B39" s="19"/>
      <c r="C39" s="9"/>
      <c r="D39" s="19" t="s">
        <v>68</v>
      </c>
    </row>
    <row r="40" spans="1:4" ht="43.2" x14ac:dyDescent="0.3">
      <c r="A40" s="11" t="s">
        <v>185</v>
      </c>
      <c r="B40" s="26" t="s">
        <v>57</v>
      </c>
      <c r="C40" s="27"/>
      <c r="D40" s="26"/>
    </row>
    <row r="41" spans="1:4" ht="57.6" x14ac:dyDescent="0.3">
      <c r="A41" s="2" t="s">
        <v>186</v>
      </c>
      <c r="B41" s="24"/>
      <c r="C41" s="1">
        <v>3</v>
      </c>
      <c r="D41" s="24"/>
    </row>
    <row r="42" spans="1:4" ht="24.6" x14ac:dyDescent="0.3">
      <c r="A42" s="8" t="s">
        <v>187</v>
      </c>
      <c r="B42" s="19"/>
      <c r="C42" s="9"/>
      <c r="D42" s="19" t="s">
        <v>68</v>
      </c>
    </row>
    <row r="43" spans="1:4" ht="28.8" x14ac:dyDescent="0.3">
      <c r="A43" s="11" t="s">
        <v>188</v>
      </c>
      <c r="B43" s="26" t="s">
        <v>59</v>
      </c>
      <c r="C43" s="27"/>
      <c r="D43" s="26"/>
    </row>
    <row r="44" spans="1:4" ht="57.6" x14ac:dyDescent="0.3">
      <c r="A44" s="2" t="s">
        <v>189</v>
      </c>
      <c r="B44" s="24"/>
      <c r="C44" s="1">
        <v>1</v>
      </c>
      <c r="D44" s="24"/>
    </row>
    <row r="45" spans="1:4" x14ac:dyDescent="0.3">
      <c r="A45" s="8" t="s">
        <v>190</v>
      </c>
      <c r="B45" s="19"/>
      <c r="C45" s="9"/>
      <c r="D45" s="19" t="s">
        <v>68</v>
      </c>
    </row>
    <row r="46" spans="1:4" ht="28.8" x14ac:dyDescent="0.3">
      <c r="A46" s="11" t="s">
        <v>191</v>
      </c>
      <c r="B46" s="26" t="s">
        <v>63</v>
      </c>
      <c r="C46" s="27"/>
      <c r="D46" s="26"/>
    </row>
    <row r="47" spans="1:4" ht="43.2" x14ac:dyDescent="0.3">
      <c r="A47" s="2" t="s">
        <v>192</v>
      </c>
      <c r="B47" s="24"/>
      <c r="C47" s="1">
        <v>1</v>
      </c>
      <c r="D47" s="24"/>
    </row>
    <row r="48" spans="1:4" ht="43.5" customHeight="1" x14ac:dyDescent="0.3">
      <c r="A48" s="8" t="s">
        <v>193</v>
      </c>
      <c r="B48" s="19"/>
      <c r="C48" s="9"/>
      <c r="D48" s="19" t="s">
        <v>68</v>
      </c>
    </row>
    <row r="49" spans="1:4" x14ac:dyDescent="0.3">
      <c r="A49" s="11" t="s">
        <v>194</v>
      </c>
      <c r="B49" s="26" t="s">
        <v>199</v>
      </c>
      <c r="C49" s="27"/>
      <c r="D49" s="26"/>
    </row>
    <row r="50" spans="1:4" x14ac:dyDescent="0.3">
      <c r="A50" s="8" t="s">
        <v>195</v>
      </c>
      <c r="B50" s="19"/>
      <c r="C50" s="9"/>
      <c r="D50" s="19" t="s">
        <v>68</v>
      </c>
    </row>
    <row r="51" spans="1:4" x14ac:dyDescent="0.3">
      <c r="A51" s="8" t="s">
        <v>196</v>
      </c>
      <c r="B51" s="19"/>
      <c r="C51" s="9"/>
      <c r="D51" s="19" t="s">
        <v>46</v>
      </c>
    </row>
    <row r="52" spans="1:4" x14ac:dyDescent="0.3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5"/>
  <sheetViews>
    <sheetView tabSelected="1" zoomScale="96" zoomScaleNormal="96" workbookViewId="0">
      <selection activeCell="A4" sqref="A4:E4"/>
    </sheetView>
  </sheetViews>
  <sheetFormatPr defaultRowHeight="14.4" x14ac:dyDescent="0.3"/>
  <cols>
    <col min="1" max="1" width="83.109375" customWidth="1"/>
    <col min="2" max="2" width="10.77734375" customWidth="1"/>
    <col min="3" max="3" width="15.5546875" customWidth="1"/>
    <col min="4" max="4" width="9.5546875" customWidth="1"/>
    <col min="5" max="5" width="16.21875" customWidth="1"/>
    <col min="6" max="6" width="13.44140625" customWidth="1"/>
    <col min="7" max="7" width="16.21875" customWidth="1"/>
    <col min="8" max="8" width="12.44140625" customWidth="1"/>
  </cols>
  <sheetData>
    <row r="1" spans="1:8" x14ac:dyDescent="0.3">
      <c r="A1" s="106" t="s">
        <v>555</v>
      </c>
      <c r="B1" s="106"/>
      <c r="C1" s="106"/>
      <c r="D1" s="106"/>
      <c r="E1" s="106"/>
    </row>
    <row r="2" spans="1:8" x14ac:dyDescent="0.3">
      <c r="A2" s="106" t="s">
        <v>485</v>
      </c>
      <c r="B2" s="106"/>
      <c r="C2" s="106"/>
      <c r="D2" s="106"/>
      <c r="E2" s="106"/>
    </row>
    <row r="3" spans="1:8" x14ac:dyDescent="0.3">
      <c r="A3" s="106" t="s">
        <v>692</v>
      </c>
      <c r="B3" s="106"/>
      <c r="C3" s="106"/>
      <c r="D3" s="106"/>
      <c r="E3" s="106"/>
    </row>
    <row r="4" spans="1:8" ht="49.05" customHeight="1" x14ac:dyDescent="0.3">
      <c r="A4" s="107" t="s">
        <v>556</v>
      </c>
      <c r="B4" s="108"/>
      <c r="C4" s="108"/>
      <c r="D4" s="108"/>
      <c r="E4" s="109"/>
    </row>
    <row r="5" spans="1:8" ht="42" x14ac:dyDescent="0.3">
      <c r="A5" s="39" t="s">
        <v>488</v>
      </c>
      <c r="B5" s="43" t="s">
        <v>557</v>
      </c>
      <c r="C5" s="40" t="s">
        <v>486</v>
      </c>
      <c r="D5" s="40" t="s">
        <v>487</v>
      </c>
      <c r="E5" s="58" t="s">
        <v>521</v>
      </c>
    </row>
    <row r="6" spans="1:8" x14ac:dyDescent="0.3">
      <c r="A6" s="71" t="s">
        <v>554</v>
      </c>
      <c r="B6" s="71">
        <v>704</v>
      </c>
      <c r="C6" s="71"/>
      <c r="D6" s="71"/>
      <c r="E6" s="72">
        <f>E7+E25+E30+E35+E44+E55+E91+E97+E133+E155+E166+E179+E202+E194</f>
        <v>101274983.5</v>
      </c>
      <c r="G6" s="66"/>
    </row>
    <row r="7" spans="1:8" ht="28.2" x14ac:dyDescent="0.3">
      <c r="A7" s="79" t="s">
        <v>304</v>
      </c>
      <c r="B7" s="79"/>
      <c r="C7" s="80" t="s">
        <v>222</v>
      </c>
      <c r="D7" s="54"/>
      <c r="E7" s="81">
        <f>E8+E19</f>
        <v>2327706</v>
      </c>
      <c r="F7" s="73"/>
      <c r="G7" s="67"/>
      <c r="H7" s="67"/>
    </row>
    <row r="8" spans="1:8" ht="28.2" x14ac:dyDescent="0.3">
      <c r="A8" s="42" t="s">
        <v>522</v>
      </c>
      <c r="B8" s="42"/>
      <c r="C8" s="61" t="s">
        <v>233</v>
      </c>
      <c r="D8" s="46"/>
      <c r="E8" s="53">
        <f>E9+E16</f>
        <v>2215900</v>
      </c>
      <c r="F8" s="35"/>
    </row>
    <row r="9" spans="1:8" ht="28.2" x14ac:dyDescent="0.3">
      <c r="A9" s="42" t="s">
        <v>363</v>
      </c>
      <c r="B9" s="42"/>
      <c r="C9" s="61" t="s">
        <v>234</v>
      </c>
      <c r="D9" s="46"/>
      <c r="E9" s="53">
        <f>E10+E14+E12</f>
        <v>2210900</v>
      </c>
      <c r="F9" s="35"/>
    </row>
    <row r="10" spans="1:8" ht="28.2" x14ac:dyDescent="0.3">
      <c r="A10" s="44" t="s">
        <v>318</v>
      </c>
      <c r="B10" s="44"/>
      <c r="C10" s="49" t="s">
        <v>302</v>
      </c>
      <c r="D10" s="45"/>
      <c r="E10" s="52">
        <f>E11</f>
        <v>1149770</v>
      </c>
      <c r="F10" s="35"/>
    </row>
    <row r="11" spans="1:8" ht="39" customHeight="1" x14ac:dyDescent="0.3">
      <c r="A11" s="44" t="s">
        <v>479</v>
      </c>
      <c r="B11" s="44"/>
      <c r="C11" s="49"/>
      <c r="D11" s="45">
        <v>600</v>
      </c>
      <c r="E11" s="52">
        <v>1149770</v>
      </c>
      <c r="F11" s="35"/>
    </row>
    <row r="12" spans="1:8" ht="34.5" customHeight="1" x14ac:dyDescent="0.3">
      <c r="A12" s="44" t="s">
        <v>587</v>
      </c>
      <c r="B12" s="49"/>
      <c r="C12" s="49" t="s">
        <v>588</v>
      </c>
      <c r="D12" s="51"/>
      <c r="E12" s="51">
        <f>E13</f>
        <v>100000</v>
      </c>
      <c r="F12" s="35"/>
    </row>
    <row r="13" spans="1:8" ht="39" customHeight="1" x14ac:dyDescent="0.3">
      <c r="A13" s="44" t="s">
        <v>479</v>
      </c>
      <c r="B13" s="49"/>
      <c r="C13" s="45"/>
      <c r="D13" s="45">
        <v>600</v>
      </c>
      <c r="E13" s="51">
        <v>100000</v>
      </c>
      <c r="F13" s="35"/>
    </row>
    <row r="14" spans="1:8" ht="28.2" x14ac:dyDescent="0.3">
      <c r="A14" s="44" t="s">
        <v>319</v>
      </c>
      <c r="B14" s="44"/>
      <c r="C14" s="49" t="s">
        <v>303</v>
      </c>
      <c r="D14" s="45"/>
      <c r="E14" s="52">
        <f>E15</f>
        <v>961130</v>
      </c>
      <c r="F14" s="35"/>
    </row>
    <row r="15" spans="1:8" ht="28.2" x14ac:dyDescent="0.3">
      <c r="A15" s="44" t="s">
        <v>479</v>
      </c>
      <c r="B15" s="44"/>
      <c r="C15" s="49"/>
      <c r="D15" s="45">
        <v>600</v>
      </c>
      <c r="E15" s="52">
        <v>961130</v>
      </c>
      <c r="F15" s="35"/>
    </row>
    <row r="16" spans="1:8" x14ac:dyDescent="0.3">
      <c r="A16" s="42" t="s">
        <v>505</v>
      </c>
      <c r="B16" s="42"/>
      <c r="C16" s="61" t="s">
        <v>506</v>
      </c>
      <c r="D16" s="45"/>
      <c r="E16" s="53">
        <f>E17</f>
        <v>5000</v>
      </c>
      <c r="F16" s="35"/>
    </row>
    <row r="17" spans="1:6" ht="28.2" x14ac:dyDescent="0.3">
      <c r="A17" s="44" t="s">
        <v>330</v>
      </c>
      <c r="B17" s="44"/>
      <c r="C17" s="49" t="s">
        <v>507</v>
      </c>
      <c r="D17" s="45"/>
      <c r="E17" s="52">
        <f>E18</f>
        <v>5000</v>
      </c>
      <c r="F17" s="35"/>
    </row>
    <row r="18" spans="1:6" ht="28.2" x14ac:dyDescent="0.3">
      <c r="A18" s="44" t="s">
        <v>479</v>
      </c>
      <c r="B18" s="44"/>
      <c r="C18" s="49"/>
      <c r="D18" s="45">
        <v>600</v>
      </c>
      <c r="E18" s="52">
        <v>5000</v>
      </c>
      <c r="F18" s="35"/>
    </row>
    <row r="19" spans="1:6" ht="28.2" x14ac:dyDescent="0.3">
      <c r="A19" s="42" t="s">
        <v>523</v>
      </c>
      <c r="B19" s="42"/>
      <c r="C19" s="61" t="s">
        <v>364</v>
      </c>
      <c r="D19" s="45"/>
      <c r="E19" s="53">
        <f>E20</f>
        <v>111806</v>
      </c>
      <c r="F19" s="35"/>
    </row>
    <row r="20" spans="1:6" ht="28.2" x14ac:dyDescent="0.3">
      <c r="A20" s="42" t="s">
        <v>425</v>
      </c>
      <c r="B20" s="42"/>
      <c r="C20" s="61" t="s">
        <v>301</v>
      </c>
      <c r="D20" s="45"/>
      <c r="E20" s="53">
        <f>E23+E21</f>
        <v>111806</v>
      </c>
      <c r="F20" s="35"/>
    </row>
    <row r="21" spans="1:6" ht="17.100000000000001" customHeight="1" x14ac:dyDescent="0.3">
      <c r="A21" s="44" t="s">
        <v>652</v>
      </c>
      <c r="B21" s="42"/>
      <c r="C21" s="61" t="s">
        <v>653</v>
      </c>
      <c r="D21" s="45"/>
      <c r="E21" s="53">
        <f>E22</f>
        <v>97306</v>
      </c>
      <c r="F21" s="35"/>
    </row>
    <row r="22" spans="1:6" ht="28.2" x14ac:dyDescent="0.3">
      <c r="A22" s="44" t="s">
        <v>479</v>
      </c>
      <c r="B22" s="44"/>
      <c r="C22" s="49"/>
      <c r="D22" s="45">
        <v>600</v>
      </c>
      <c r="E22" s="53">
        <v>97306</v>
      </c>
      <c r="F22" s="35"/>
    </row>
    <row r="23" spans="1:6" ht="28.2" x14ac:dyDescent="0.3">
      <c r="A23" s="44" t="s">
        <v>503</v>
      </c>
      <c r="B23" s="44"/>
      <c r="C23" s="49" t="s">
        <v>504</v>
      </c>
      <c r="D23" s="45"/>
      <c r="E23" s="52">
        <f>E24</f>
        <v>14500</v>
      </c>
      <c r="F23" s="35"/>
    </row>
    <row r="24" spans="1:6" ht="28.2" x14ac:dyDescent="0.3">
      <c r="A24" s="44" t="s">
        <v>479</v>
      </c>
      <c r="B24" s="44"/>
      <c r="C24" s="49"/>
      <c r="D24" s="45">
        <v>600</v>
      </c>
      <c r="E24" s="52">
        <v>14500</v>
      </c>
      <c r="F24" s="35"/>
    </row>
    <row r="25" spans="1:6" ht="28.2" x14ac:dyDescent="0.3">
      <c r="A25" s="79" t="s">
        <v>320</v>
      </c>
      <c r="B25" s="79"/>
      <c r="C25" s="82" t="s">
        <v>235</v>
      </c>
      <c r="D25" s="54"/>
      <c r="E25" s="81">
        <f>E26</f>
        <v>80000</v>
      </c>
      <c r="F25" s="35"/>
    </row>
    <row r="26" spans="1:6" ht="28.2" x14ac:dyDescent="0.3">
      <c r="A26" s="42" t="s">
        <v>321</v>
      </c>
      <c r="B26" s="42"/>
      <c r="C26" s="61" t="s">
        <v>236</v>
      </c>
      <c r="D26" s="46"/>
      <c r="E26" s="53">
        <f>E27</f>
        <v>80000</v>
      </c>
      <c r="F26" s="35"/>
    </row>
    <row r="27" spans="1:6" x14ac:dyDescent="0.3">
      <c r="A27" s="42" t="s">
        <v>436</v>
      </c>
      <c r="B27" s="42"/>
      <c r="C27" s="61" t="s">
        <v>433</v>
      </c>
      <c r="D27" s="45"/>
      <c r="E27" s="53">
        <f>E28</f>
        <v>80000</v>
      </c>
      <c r="F27" s="35"/>
    </row>
    <row r="28" spans="1:6" x14ac:dyDescent="0.3">
      <c r="A28" s="44" t="s">
        <v>455</v>
      </c>
      <c r="B28" s="44"/>
      <c r="C28" s="49" t="s">
        <v>456</v>
      </c>
      <c r="D28" s="45"/>
      <c r="E28" s="52">
        <f>E29</f>
        <v>80000</v>
      </c>
      <c r="F28" s="35"/>
    </row>
    <row r="29" spans="1:6" x14ac:dyDescent="0.3">
      <c r="A29" s="44" t="s">
        <v>481</v>
      </c>
      <c r="B29" s="44"/>
      <c r="C29" s="61"/>
      <c r="D29" s="45">
        <v>200</v>
      </c>
      <c r="E29" s="52">
        <v>80000</v>
      </c>
      <c r="F29" s="35"/>
    </row>
    <row r="30" spans="1:6" ht="28.2" x14ac:dyDescent="0.3">
      <c r="A30" s="83" t="s">
        <v>348</v>
      </c>
      <c r="B30" s="83"/>
      <c r="C30" s="82" t="s">
        <v>244</v>
      </c>
      <c r="D30" s="54"/>
      <c r="E30" s="81">
        <f>E31</f>
        <v>454102</v>
      </c>
      <c r="F30" s="35"/>
    </row>
    <row r="31" spans="1:6" ht="28.2" x14ac:dyDescent="0.3">
      <c r="A31" s="69" t="s">
        <v>526</v>
      </c>
      <c r="B31" s="69"/>
      <c r="C31" s="61" t="s">
        <v>245</v>
      </c>
      <c r="D31" s="45"/>
      <c r="E31" s="53">
        <f>E32</f>
        <v>454102</v>
      </c>
      <c r="F31" s="35"/>
    </row>
    <row r="32" spans="1:6" x14ac:dyDescent="0.3">
      <c r="A32" s="69" t="s">
        <v>385</v>
      </c>
      <c r="B32" s="47"/>
      <c r="C32" s="61" t="s">
        <v>246</v>
      </c>
      <c r="D32" s="45"/>
      <c r="E32" s="53">
        <f>E33</f>
        <v>454102</v>
      </c>
      <c r="F32" s="35"/>
    </row>
    <row r="33" spans="1:6" ht="21" customHeight="1" x14ac:dyDescent="0.3">
      <c r="A33" s="70" t="s">
        <v>659</v>
      </c>
      <c r="B33" s="48"/>
      <c r="C33" s="49" t="s">
        <v>658</v>
      </c>
      <c r="D33" s="45"/>
      <c r="E33" s="52">
        <f>E34</f>
        <v>454102</v>
      </c>
      <c r="F33" s="35"/>
    </row>
    <row r="34" spans="1:6" ht="22.95" customHeight="1" x14ac:dyDescent="0.3">
      <c r="A34" s="44" t="s">
        <v>481</v>
      </c>
      <c r="B34" s="44"/>
      <c r="C34" s="49"/>
      <c r="D34" s="45">
        <v>200</v>
      </c>
      <c r="E34" s="52">
        <v>454102</v>
      </c>
      <c r="F34" s="35"/>
    </row>
    <row r="35" spans="1:6" ht="28.2" x14ac:dyDescent="0.3">
      <c r="A35" s="79" t="s">
        <v>527</v>
      </c>
      <c r="B35" s="79"/>
      <c r="C35" s="82" t="s">
        <v>247</v>
      </c>
      <c r="D35" s="54"/>
      <c r="E35" s="81">
        <f>E36+E40</f>
        <v>33000</v>
      </c>
      <c r="F35" s="35"/>
    </row>
    <row r="36" spans="1:6" ht="28.2" x14ac:dyDescent="0.3">
      <c r="A36" s="42" t="s">
        <v>528</v>
      </c>
      <c r="B36" s="42"/>
      <c r="C36" s="61" t="s">
        <v>248</v>
      </c>
      <c r="D36" s="45"/>
      <c r="E36" s="53">
        <f>E37</f>
        <v>15000</v>
      </c>
      <c r="F36" s="35"/>
    </row>
    <row r="37" spans="1:6" ht="28.2" x14ac:dyDescent="0.3">
      <c r="A37" s="42" t="s">
        <v>386</v>
      </c>
      <c r="B37" s="42"/>
      <c r="C37" s="61" t="s">
        <v>249</v>
      </c>
      <c r="D37" s="45"/>
      <c r="E37" s="53">
        <f>E38</f>
        <v>15000</v>
      </c>
      <c r="F37" s="35"/>
    </row>
    <row r="38" spans="1:6" x14ac:dyDescent="0.3">
      <c r="A38" s="44" t="s">
        <v>331</v>
      </c>
      <c r="B38" s="44"/>
      <c r="C38" s="49" t="s">
        <v>558</v>
      </c>
      <c r="D38" s="45"/>
      <c r="E38" s="52">
        <f>E39</f>
        <v>15000</v>
      </c>
      <c r="F38" s="35"/>
    </row>
    <row r="39" spans="1:6" x14ac:dyDescent="0.3">
      <c r="A39" s="44" t="s">
        <v>481</v>
      </c>
      <c r="B39" s="44"/>
      <c r="C39" s="49"/>
      <c r="D39" s="45">
        <v>200</v>
      </c>
      <c r="E39" s="52">
        <v>15000</v>
      </c>
      <c r="F39" s="35"/>
    </row>
    <row r="40" spans="1:6" ht="42" x14ac:dyDescent="0.3">
      <c r="A40" s="42" t="s">
        <v>529</v>
      </c>
      <c r="B40" s="42"/>
      <c r="C40" s="42" t="s">
        <v>508</v>
      </c>
      <c r="D40" s="45"/>
      <c r="E40" s="53">
        <f>E41</f>
        <v>18000</v>
      </c>
      <c r="F40" s="35"/>
    </row>
    <row r="41" spans="1:6" ht="42" x14ac:dyDescent="0.3">
      <c r="A41" s="42" t="s">
        <v>530</v>
      </c>
      <c r="B41" s="42"/>
      <c r="C41" s="42" t="s">
        <v>509</v>
      </c>
      <c r="D41" s="45"/>
      <c r="E41" s="52">
        <f>E42</f>
        <v>18000</v>
      </c>
      <c r="F41" s="35"/>
    </row>
    <row r="42" spans="1:6" ht="28.2" x14ac:dyDescent="0.3">
      <c r="A42" s="44" t="s">
        <v>510</v>
      </c>
      <c r="B42" s="44"/>
      <c r="C42" s="44" t="s">
        <v>511</v>
      </c>
      <c r="D42" s="45"/>
      <c r="E42" s="52">
        <f>E43</f>
        <v>18000</v>
      </c>
      <c r="F42" s="35"/>
    </row>
    <row r="43" spans="1:6" x14ac:dyDescent="0.3">
      <c r="A43" s="44" t="s">
        <v>481</v>
      </c>
      <c r="B43" s="44"/>
      <c r="C43" s="63"/>
      <c r="D43" s="45">
        <v>200</v>
      </c>
      <c r="E43" s="52">
        <v>18000</v>
      </c>
      <c r="F43" s="35"/>
    </row>
    <row r="44" spans="1:6" ht="42" x14ac:dyDescent="0.3">
      <c r="A44" s="79" t="s">
        <v>332</v>
      </c>
      <c r="B44" s="79"/>
      <c r="C44" s="82" t="s">
        <v>252</v>
      </c>
      <c r="D44" s="54"/>
      <c r="E44" s="81">
        <f>E45+E49</f>
        <v>1490672</v>
      </c>
      <c r="F44" s="35"/>
    </row>
    <row r="45" spans="1:6" ht="28.2" x14ac:dyDescent="0.3">
      <c r="A45" s="42" t="s">
        <v>333</v>
      </c>
      <c r="B45" s="42"/>
      <c r="C45" s="61" t="s">
        <v>253</v>
      </c>
      <c r="D45" s="45"/>
      <c r="E45" s="53">
        <f>E46</f>
        <v>30000</v>
      </c>
      <c r="F45" s="35"/>
    </row>
    <row r="46" spans="1:6" ht="42" x14ac:dyDescent="0.3">
      <c r="A46" s="42" t="s">
        <v>495</v>
      </c>
      <c r="B46" s="42"/>
      <c r="C46" s="61" t="s">
        <v>379</v>
      </c>
      <c r="D46" s="45"/>
      <c r="E46" s="53">
        <f>E47</f>
        <v>30000</v>
      </c>
      <c r="F46" s="35"/>
    </row>
    <row r="47" spans="1:6" x14ac:dyDescent="0.3">
      <c r="A47" s="44" t="s">
        <v>334</v>
      </c>
      <c r="B47" s="44"/>
      <c r="C47" s="49" t="s">
        <v>414</v>
      </c>
      <c r="D47" s="45"/>
      <c r="E47" s="52">
        <f>E48</f>
        <v>30000</v>
      </c>
      <c r="F47" s="35"/>
    </row>
    <row r="48" spans="1:6" x14ac:dyDescent="0.3">
      <c r="A48" s="44" t="s">
        <v>481</v>
      </c>
      <c r="B48" s="44"/>
      <c r="C48" s="49"/>
      <c r="D48" s="45">
        <v>200</v>
      </c>
      <c r="E48" s="52">
        <v>30000</v>
      </c>
      <c r="F48" s="35"/>
    </row>
    <row r="49" spans="1:6" ht="28.2" x14ac:dyDescent="0.3">
      <c r="A49" s="42" t="s">
        <v>531</v>
      </c>
      <c r="B49" s="42"/>
      <c r="C49" s="61" t="s">
        <v>254</v>
      </c>
      <c r="D49" s="45"/>
      <c r="E49" s="53">
        <f>E50</f>
        <v>1460672</v>
      </c>
      <c r="F49" s="35"/>
    </row>
    <row r="50" spans="1:6" ht="42" x14ac:dyDescent="0.3">
      <c r="A50" s="42" t="s">
        <v>388</v>
      </c>
      <c r="B50" s="42"/>
      <c r="C50" s="61" t="s">
        <v>387</v>
      </c>
      <c r="D50" s="45"/>
      <c r="E50" s="53">
        <f>E51</f>
        <v>1460672</v>
      </c>
      <c r="F50" s="35"/>
    </row>
    <row r="51" spans="1:6" ht="28.2" x14ac:dyDescent="0.3">
      <c r="A51" s="44" t="s">
        <v>335</v>
      </c>
      <c r="B51" s="44"/>
      <c r="C51" s="49" t="s">
        <v>413</v>
      </c>
      <c r="D51" s="45"/>
      <c r="E51" s="52">
        <f>E52+E53+E54</f>
        <v>1460672</v>
      </c>
      <c r="F51" s="35"/>
    </row>
    <row r="52" spans="1:6" ht="42" x14ac:dyDescent="0.3">
      <c r="A52" s="44" t="s">
        <v>482</v>
      </c>
      <c r="B52" s="44"/>
      <c r="C52" s="49"/>
      <c r="D52" s="45">
        <v>100</v>
      </c>
      <c r="E52" s="52">
        <v>1006436</v>
      </c>
      <c r="F52" s="35"/>
    </row>
    <row r="53" spans="1:6" x14ac:dyDescent="0.3">
      <c r="A53" s="44" t="s">
        <v>481</v>
      </c>
      <c r="B53" s="44"/>
      <c r="C53" s="49"/>
      <c r="D53" s="45">
        <v>200</v>
      </c>
      <c r="E53" s="52">
        <v>451376</v>
      </c>
      <c r="F53" s="35"/>
    </row>
    <row r="54" spans="1:6" x14ac:dyDescent="0.3">
      <c r="A54" s="44"/>
      <c r="B54" s="44"/>
      <c r="C54" s="49"/>
      <c r="D54" s="45">
        <v>800</v>
      </c>
      <c r="E54" s="52">
        <v>2860</v>
      </c>
      <c r="F54" s="35"/>
    </row>
    <row r="55" spans="1:6" ht="28.2" x14ac:dyDescent="0.3">
      <c r="A55" s="79" t="s">
        <v>336</v>
      </c>
      <c r="B55" s="79"/>
      <c r="C55" s="82" t="s">
        <v>255</v>
      </c>
      <c r="D55" s="54"/>
      <c r="E55" s="81">
        <f>E56+E87</f>
        <v>17407173</v>
      </c>
      <c r="F55" s="35"/>
    </row>
    <row r="56" spans="1:6" ht="28.2" x14ac:dyDescent="0.3">
      <c r="A56" s="42" t="s">
        <v>532</v>
      </c>
      <c r="B56" s="42"/>
      <c r="C56" s="61" t="s">
        <v>256</v>
      </c>
      <c r="D56" s="45"/>
      <c r="E56" s="53">
        <f>E57+E62+E73+E76+E79+E84</f>
        <v>17307173</v>
      </c>
      <c r="F56" s="35"/>
    </row>
    <row r="57" spans="1:6" ht="28.2" x14ac:dyDescent="0.3">
      <c r="A57" s="42" t="s">
        <v>259</v>
      </c>
      <c r="B57" s="42"/>
      <c r="C57" s="61" t="s">
        <v>257</v>
      </c>
      <c r="D57" s="45"/>
      <c r="E57" s="53">
        <f>E58+E60</f>
        <v>11834263</v>
      </c>
      <c r="F57" s="35"/>
    </row>
    <row r="58" spans="1:6" ht="28.2" x14ac:dyDescent="0.3">
      <c r="A58" s="44" t="s">
        <v>512</v>
      </c>
      <c r="B58" s="44"/>
      <c r="C58" s="61" t="s">
        <v>520</v>
      </c>
      <c r="D58" s="45"/>
      <c r="E58" s="53">
        <f>E59</f>
        <v>11334061</v>
      </c>
      <c r="F58" s="35"/>
    </row>
    <row r="59" spans="1:6" ht="28.2" x14ac:dyDescent="0.3">
      <c r="A59" s="44" t="s">
        <v>479</v>
      </c>
      <c r="B59" s="44"/>
      <c r="C59" s="64"/>
      <c r="D59" s="45">
        <v>600</v>
      </c>
      <c r="E59" s="53">
        <v>11334061</v>
      </c>
      <c r="F59" s="35"/>
    </row>
    <row r="60" spans="1:6" ht="28.2" x14ac:dyDescent="0.3">
      <c r="A60" s="44" t="s">
        <v>589</v>
      </c>
      <c r="B60" s="64"/>
      <c r="C60" s="61" t="s">
        <v>590</v>
      </c>
      <c r="D60" s="53"/>
      <c r="E60" s="53">
        <f>E61</f>
        <v>500202</v>
      </c>
      <c r="F60" s="35"/>
    </row>
    <row r="61" spans="1:6" ht="28.2" x14ac:dyDescent="0.3">
      <c r="A61" s="44" t="s">
        <v>479</v>
      </c>
      <c r="B61" s="64"/>
      <c r="C61" s="41"/>
      <c r="D61" s="94">
        <v>600</v>
      </c>
      <c r="E61" s="53">
        <v>500202</v>
      </c>
      <c r="F61" s="35"/>
    </row>
    <row r="62" spans="1:6" x14ac:dyDescent="0.3">
      <c r="A62" s="42" t="s">
        <v>647</v>
      </c>
      <c r="B62" s="64"/>
      <c r="C62" s="101" t="s">
        <v>648</v>
      </c>
      <c r="D62" s="102"/>
      <c r="E62" s="53">
        <f>E65+E67+E63+E69+E71</f>
        <v>155926</v>
      </c>
      <c r="F62" s="35"/>
    </row>
    <row r="63" spans="1:6" ht="28.2" x14ac:dyDescent="0.3">
      <c r="A63" s="44" t="s">
        <v>678</v>
      </c>
      <c r="B63" s="103"/>
      <c r="C63" s="41" t="s">
        <v>679</v>
      </c>
      <c r="D63" s="94"/>
      <c r="E63" s="52">
        <f>E64</f>
        <v>27000</v>
      </c>
      <c r="F63" s="35"/>
    </row>
    <row r="64" spans="1:6" ht="28.2" x14ac:dyDescent="0.3">
      <c r="A64" s="44" t="s">
        <v>479</v>
      </c>
      <c r="B64" s="64"/>
      <c r="C64" s="41"/>
      <c r="D64" s="94">
        <v>600</v>
      </c>
      <c r="E64" s="52">
        <v>27000</v>
      </c>
      <c r="F64" s="35"/>
    </row>
    <row r="65" spans="1:6" ht="28.2" x14ac:dyDescent="0.3">
      <c r="A65" s="44" t="s">
        <v>624</v>
      </c>
      <c r="B65" s="103"/>
      <c r="C65" s="41" t="s">
        <v>649</v>
      </c>
      <c r="D65" s="94"/>
      <c r="E65" s="52">
        <f>E66</f>
        <v>111370</v>
      </c>
      <c r="F65" s="35"/>
    </row>
    <row r="66" spans="1:6" ht="28.2" x14ac:dyDescent="0.3">
      <c r="A66" s="44" t="s">
        <v>479</v>
      </c>
      <c r="B66" s="103"/>
      <c r="C66" s="41"/>
      <c r="D66" s="94">
        <v>600</v>
      </c>
      <c r="E66" s="52">
        <v>111370</v>
      </c>
      <c r="F66" s="35"/>
    </row>
    <row r="67" spans="1:6" ht="28.2" x14ac:dyDescent="0.3">
      <c r="A67" s="44" t="s">
        <v>626</v>
      </c>
      <c r="B67" s="103"/>
      <c r="C67" s="41" t="s">
        <v>650</v>
      </c>
      <c r="D67" s="94"/>
      <c r="E67" s="52">
        <f>E68</f>
        <v>5862</v>
      </c>
      <c r="F67" s="35"/>
    </row>
    <row r="68" spans="1:6" ht="28.2" x14ac:dyDescent="0.3">
      <c r="A68" s="44" t="s">
        <v>479</v>
      </c>
      <c r="B68" s="103"/>
      <c r="C68" s="41"/>
      <c r="D68" s="94">
        <v>600</v>
      </c>
      <c r="E68" s="52">
        <v>5862</v>
      </c>
      <c r="F68" s="35"/>
    </row>
    <row r="69" spans="1:6" x14ac:dyDescent="0.3">
      <c r="A69" s="44" t="s">
        <v>682</v>
      </c>
      <c r="B69" s="103"/>
      <c r="C69" s="41" t="s">
        <v>680</v>
      </c>
      <c r="D69" s="94"/>
      <c r="E69" s="52">
        <f>E70</f>
        <v>585</v>
      </c>
      <c r="F69" s="35"/>
    </row>
    <row r="70" spans="1:6" ht="28.2" x14ac:dyDescent="0.3">
      <c r="A70" s="44" t="s">
        <v>479</v>
      </c>
      <c r="B70" s="103"/>
      <c r="C70" s="41"/>
      <c r="D70" s="94">
        <v>600</v>
      </c>
      <c r="E70" s="52">
        <v>585</v>
      </c>
      <c r="F70" s="35"/>
    </row>
    <row r="71" spans="1:6" x14ac:dyDescent="0.3">
      <c r="A71" s="44" t="s">
        <v>682</v>
      </c>
      <c r="B71" s="103"/>
      <c r="C71" s="41" t="s">
        <v>681</v>
      </c>
      <c r="D71" s="94"/>
      <c r="E71" s="52">
        <f>E72</f>
        <v>11109</v>
      </c>
      <c r="F71" s="35"/>
    </row>
    <row r="72" spans="1:6" ht="28.2" x14ac:dyDescent="0.3">
      <c r="A72" s="44" t="s">
        <v>479</v>
      </c>
      <c r="B72" s="103"/>
      <c r="C72" s="41"/>
      <c r="D72" s="94">
        <v>600</v>
      </c>
      <c r="E72" s="52">
        <v>11109</v>
      </c>
      <c r="F72" s="35"/>
    </row>
    <row r="73" spans="1:6" ht="28.2" x14ac:dyDescent="0.3">
      <c r="A73" s="42" t="s">
        <v>389</v>
      </c>
      <c r="B73" s="42"/>
      <c r="C73" s="61" t="s">
        <v>258</v>
      </c>
      <c r="D73" s="45"/>
      <c r="E73" s="53">
        <f>E74</f>
        <v>2900368</v>
      </c>
      <c r="F73" s="35"/>
    </row>
    <row r="74" spans="1:6" x14ac:dyDescent="0.3">
      <c r="A74" s="44" t="s">
        <v>337</v>
      </c>
      <c r="B74" s="44"/>
      <c r="C74" s="49" t="s">
        <v>437</v>
      </c>
      <c r="D74" s="45"/>
      <c r="E74" s="53">
        <f>E75</f>
        <v>2900368</v>
      </c>
      <c r="F74" s="35"/>
    </row>
    <row r="75" spans="1:6" ht="28.2" x14ac:dyDescent="0.3">
      <c r="A75" s="44" t="s">
        <v>479</v>
      </c>
      <c r="B75" s="44"/>
      <c r="C75" s="49"/>
      <c r="D75" s="45">
        <v>600</v>
      </c>
      <c r="E75" s="53">
        <v>2900368</v>
      </c>
      <c r="F75" s="35"/>
    </row>
    <row r="76" spans="1:6" x14ac:dyDescent="0.3">
      <c r="A76" s="42" t="s">
        <v>106</v>
      </c>
      <c r="B76" s="42"/>
      <c r="C76" s="61" t="s">
        <v>438</v>
      </c>
      <c r="D76" s="45"/>
      <c r="E76" s="53">
        <f>E77</f>
        <v>500000</v>
      </c>
      <c r="F76" s="35"/>
    </row>
    <row r="77" spans="1:6" x14ac:dyDescent="0.3">
      <c r="A77" s="44" t="s">
        <v>440</v>
      </c>
      <c r="B77" s="44"/>
      <c r="C77" s="49" t="s">
        <v>439</v>
      </c>
      <c r="D77" s="45"/>
      <c r="E77" s="52">
        <f>E78</f>
        <v>500000</v>
      </c>
      <c r="F77" s="35"/>
    </row>
    <row r="78" spans="1:6" ht="28.2" x14ac:dyDescent="0.3">
      <c r="A78" s="44" t="s">
        <v>479</v>
      </c>
      <c r="B78" s="44"/>
      <c r="C78" s="49"/>
      <c r="D78" s="45">
        <v>600</v>
      </c>
      <c r="E78" s="52">
        <v>500000</v>
      </c>
      <c r="F78" s="35"/>
    </row>
    <row r="79" spans="1:6" x14ac:dyDescent="0.3">
      <c r="A79" s="42" t="s">
        <v>674</v>
      </c>
      <c r="B79" s="42"/>
      <c r="C79" s="61" t="s">
        <v>675</v>
      </c>
      <c r="D79" s="46"/>
      <c r="E79" s="53">
        <f>E80</f>
        <v>600958</v>
      </c>
      <c r="F79" s="35"/>
    </row>
    <row r="80" spans="1:6" x14ac:dyDescent="0.3">
      <c r="A80" s="44" t="s">
        <v>676</v>
      </c>
      <c r="B80" s="44"/>
      <c r="C80" s="49" t="s">
        <v>677</v>
      </c>
      <c r="D80" s="45"/>
      <c r="E80" s="52">
        <f>E81+E82+E83</f>
        <v>600958</v>
      </c>
      <c r="F80" s="35"/>
    </row>
    <row r="81" spans="1:6" ht="42" x14ac:dyDescent="0.3">
      <c r="A81" s="44" t="s">
        <v>482</v>
      </c>
      <c r="B81" s="44"/>
      <c r="C81" s="49"/>
      <c r="D81" s="45">
        <v>100</v>
      </c>
      <c r="E81" s="52">
        <v>530958</v>
      </c>
      <c r="F81" s="35"/>
    </row>
    <row r="82" spans="1:6" x14ac:dyDescent="0.3">
      <c r="A82" s="44" t="s">
        <v>481</v>
      </c>
      <c r="B82" s="44"/>
      <c r="C82" s="49"/>
      <c r="D82" s="45">
        <v>200</v>
      </c>
      <c r="E82" s="52">
        <v>60000</v>
      </c>
      <c r="F82" s="35"/>
    </row>
    <row r="83" spans="1:6" x14ac:dyDescent="0.3">
      <c r="A83" s="44" t="s">
        <v>483</v>
      </c>
      <c r="B83" s="44"/>
      <c r="C83" s="49"/>
      <c r="D83" s="45">
        <v>800</v>
      </c>
      <c r="E83" s="52">
        <v>10000</v>
      </c>
      <c r="F83" s="35"/>
    </row>
    <row r="84" spans="1:6" x14ac:dyDescent="0.3">
      <c r="A84" s="42" t="s">
        <v>683</v>
      </c>
      <c r="B84" s="42"/>
      <c r="C84" s="61" t="s">
        <v>685</v>
      </c>
      <c r="D84" s="46"/>
      <c r="E84" s="53">
        <f>E85</f>
        <v>1315658</v>
      </c>
      <c r="F84" s="35"/>
    </row>
    <row r="85" spans="1:6" x14ac:dyDescent="0.3">
      <c r="A85" s="44" t="s">
        <v>684</v>
      </c>
      <c r="B85" s="44"/>
      <c r="C85" s="49" t="s">
        <v>686</v>
      </c>
      <c r="D85" s="45"/>
      <c r="E85" s="52">
        <f>E86</f>
        <v>1315658</v>
      </c>
      <c r="F85" s="35"/>
    </row>
    <row r="86" spans="1:6" ht="28.2" x14ac:dyDescent="0.3">
      <c r="A86" s="44" t="s">
        <v>479</v>
      </c>
      <c r="B86" s="44"/>
      <c r="C86" s="49"/>
      <c r="D86" s="45">
        <v>600</v>
      </c>
      <c r="E86" s="52">
        <v>1315658</v>
      </c>
      <c r="F86" s="35"/>
    </row>
    <row r="87" spans="1:6" ht="28.2" x14ac:dyDescent="0.3">
      <c r="A87" s="42" t="s">
        <v>338</v>
      </c>
      <c r="B87" s="42"/>
      <c r="C87" s="61" t="s">
        <v>365</v>
      </c>
      <c r="D87" s="45"/>
      <c r="E87" s="53">
        <f>E88</f>
        <v>100000</v>
      </c>
      <c r="F87" s="35"/>
    </row>
    <row r="88" spans="1:6" x14ac:dyDescent="0.3">
      <c r="A88" s="42" t="s">
        <v>390</v>
      </c>
      <c r="B88" s="42"/>
      <c r="C88" s="61" t="s">
        <v>382</v>
      </c>
      <c r="D88" s="45"/>
      <c r="E88" s="53">
        <f>E89</f>
        <v>100000</v>
      </c>
      <c r="F88" s="35"/>
    </row>
    <row r="89" spans="1:6" x14ac:dyDescent="0.3">
      <c r="A89" s="44" t="s">
        <v>339</v>
      </c>
      <c r="B89" s="44"/>
      <c r="C89" s="49" t="s">
        <v>392</v>
      </c>
      <c r="D89" s="45"/>
      <c r="E89" s="52">
        <f>E90</f>
        <v>100000</v>
      </c>
      <c r="F89" s="35"/>
    </row>
    <row r="90" spans="1:6" ht="28.2" x14ac:dyDescent="0.3">
      <c r="A90" s="44" t="s">
        <v>479</v>
      </c>
      <c r="B90" s="44"/>
      <c r="C90" s="49"/>
      <c r="D90" s="45">
        <v>600</v>
      </c>
      <c r="E90" s="52">
        <v>100000</v>
      </c>
      <c r="F90" s="35"/>
    </row>
    <row r="91" spans="1:6" ht="28.2" x14ac:dyDescent="0.3">
      <c r="A91" s="79" t="s">
        <v>340</v>
      </c>
      <c r="B91" s="79"/>
      <c r="C91" s="82" t="s">
        <v>260</v>
      </c>
      <c r="D91" s="54"/>
      <c r="E91" s="81">
        <f>E92</f>
        <v>604000</v>
      </c>
      <c r="F91" s="35"/>
    </row>
    <row r="92" spans="1:6" ht="28.2" x14ac:dyDescent="0.3">
      <c r="A92" s="42" t="s">
        <v>341</v>
      </c>
      <c r="B92" s="42"/>
      <c r="C92" s="61" t="s">
        <v>261</v>
      </c>
      <c r="D92" s="45"/>
      <c r="E92" s="53">
        <f>E93</f>
        <v>604000</v>
      </c>
      <c r="F92" s="35"/>
    </row>
    <row r="93" spans="1:6" x14ac:dyDescent="0.3">
      <c r="A93" s="42" t="s">
        <v>263</v>
      </c>
      <c r="B93" s="42"/>
      <c r="C93" s="61" t="s">
        <v>262</v>
      </c>
      <c r="D93" s="45"/>
      <c r="E93" s="53">
        <f>E94</f>
        <v>604000</v>
      </c>
      <c r="F93" s="35"/>
    </row>
    <row r="94" spans="1:6" x14ac:dyDescent="0.3">
      <c r="A94" s="44" t="s">
        <v>342</v>
      </c>
      <c r="B94" s="44"/>
      <c r="C94" s="49" t="s">
        <v>391</v>
      </c>
      <c r="D94" s="45"/>
      <c r="E94" s="52">
        <f>E95+E96</f>
        <v>604000</v>
      </c>
      <c r="F94" s="35"/>
    </row>
    <row r="95" spans="1:6" x14ac:dyDescent="0.3">
      <c r="A95" s="44" t="s">
        <v>490</v>
      </c>
      <c r="B95" s="44"/>
      <c r="C95" s="49"/>
      <c r="D95" s="45">
        <v>200</v>
      </c>
      <c r="E95" s="52">
        <v>523700</v>
      </c>
      <c r="F95" s="35"/>
    </row>
    <row r="96" spans="1:6" x14ac:dyDescent="0.3">
      <c r="A96" s="44" t="s">
        <v>483</v>
      </c>
      <c r="B96" s="44"/>
      <c r="C96" s="49"/>
      <c r="D96" s="45">
        <v>800</v>
      </c>
      <c r="E96" s="52">
        <v>80300</v>
      </c>
      <c r="F96" s="35"/>
    </row>
    <row r="97" spans="1:6" ht="28.2" x14ac:dyDescent="0.3">
      <c r="A97" s="79" t="s">
        <v>343</v>
      </c>
      <c r="B97" s="79"/>
      <c r="C97" s="82" t="s">
        <v>264</v>
      </c>
      <c r="D97" s="54"/>
      <c r="E97" s="81">
        <f>E109+E125+E98</f>
        <v>34396808</v>
      </c>
      <c r="F97" s="35"/>
    </row>
    <row r="98" spans="1:6" ht="28.2" x14ac:dyDescent="0.3">
      <c r="A98" s="42" t="s">
        <v>533</v>
      </c>
      <c r="B98" s="61"/>
      <c r="C98" s="61" t="s">
        <v>265</v>
      </c>
      <c r="D98" s="45"/>
      <c r="E98" s="53">
        <f>E99+E106</f>
        <v>11160229</v>
      </c>
      <c r="F98" s="35"/>
    </row>
    <row r="99" spans="1:6" ht="28.2" x14ac:dyDescent="0.3">
      <c r="A99" s="42" t="s">
        <v>564</v>
      </c>
      <c r="B99" s="61"/>
      <c r="C99" s="61" t="s">
        <v>565</v>
      </c>
      <c r="D99" s="45"/>
      <c r="E99" s="53">
        <f>E102+E104+E100</f>
        <v>6042173</v>
      </c>
      <c r="F99" s="35"/>
    </row>
    <row r="100" spans="1:6" ht="42" x14ac:dyDescent="0.3">
      <c r="A100" s="44" t="s">
        <v>629</v>
      </c>
      <c r="B100" s="61"/>
      <c r="C100" s="61" t="s">
        <v>570</v>
      </c>
      <c r="D100" s="45"/>
      <c r="E100" s="52">
        <f>E101</f>
        <v>4364770</v>
      </c>
      <c r="F100" s="35"/>
    </row>
    <row r="101" spans="1:6" x14ac:dyDescent="0.3">
      <c r="A101" s="44" t="s">
        <v>483</v>
      </c>
      <c r="B101" s="61"/>
      <c r="C101" s="61"/>
      <c r="D101" s="45">
        <v>800</v>
      </c>
      <c r="E101" s="52">
        <v>4364770</v>
      </c>
      <c r="F101" s="35"/>
    </row>
    <row r="102" spans="1:6" x14ac:dyDescent="0.3">
      <c r="A102" s="44" t="s">
        <v>566</v>
      </c>
      <c r="B102" s="49"/>
      <c r="C102" s="49" t="s">
        <v>567</v>
      </c>
      <c r="D102" s="45"/>
      <c r="E102" s="52">
        <f>E103</f>
        <v>450000</v>
      </c>
      <c r="F102" s="35"/>
    </row>
    <row r="103" spans="1:6" x14ac:dyDescent="0.3">
      <c r="A103" s="44" t="s">
        <v>483</v>
      </c>
      <c r="B103" s="49"/>
      <c r="C103" s="49"/>
      <c r="D103" s="45">
        <v>800</v>
      </c>
      <c r="E103" s="52">
        <v>450000</v>
      </c>
      <c r="F103" s="35"/>
    </row>
    <row r="104" spans="1:6" ht="28.2" x14ac:dyDescent="0.3">
      <c r="A104" s="44" t="s">
        <v>568</v>
      </c>
      <c r="B104" s="49"/>
      <c r="C104" s="49" t="s">
        <v>569</v>
      </c>
      <c r="D104" s="45"/>
      <c r="E104" s="52">
        <f>E105</f>
        <v>1227403</v>
      </c>
      <c r="F104" s="35"/>
    </row>
    <row r="105" spans="1:6" x14ac:dyDescent="0.3">
      <c r="A105" s="44" t="s">
        <v>490</v>
      </c>
      <c r="B105" s="49"/>
      <c r="C105" s="49"/>
      <c r="D105" s="45">
        <v>200</v>
      </c>
      <c r="E105" s="52">
        <v>1227403</v>
      </c>
      <c r="F105" s="35"/>
    </row>
    <row r="106" spans="1:6" ht="28.2" x14ac:dyDescent="0.3">
      <c r="A106" s="42" t="s">
        <v>630</v>
      </c>
      <c r="B106" s="49"/>
      <c r="C106" s="49" t="s">
        <v>691</v>
      </c>
      <c r="D106" s="45"/>
      <c r="E106" s="52">
        <f>E107</f>
        <v>5118056</v>
      </c>
      <c r="F106" s="35"/>
    </row>
    <row r="107" spans="1:6" ht="42" x14ac:dyDescent="0.3">
      <c r="A107" s="44" t="s">
        <v>631</v>
      </c>
      <c r="B107" s="49"/>
      <c r="C107" s="49" t="s">
        <v>632</v>
      </c>
      <c r="D107" s="45"/>
      <c r="E107" s="52">
        <f>E108</f>
        <v>5118056</v>
      </c>
      <c r="F107" s="35"/>
    </row>
    <row r="108" spans="1:6" x14ac:dyDescent="0.3">
      <c r="A108" s="44" t="s">
        <v>483</v>
      </c>
      <c r="B108" s="49"/>
      <c r="C108" s="49"/>
      <c r="D108" s="45">
        <v>800</v>
      </c>
      <c r="E108" s="52">
        <v>5118056</v>
      </c>
      <c r="F108" s="35"/>
    </row>
    <row r="109" spans="1:6" ht="42" x14ac:dyDescent="0.3">
      <c r="A109" s="42" t="s">
        <v>534</v>
      </c>
      <c r="B109" s="42"/>
      <c r="C109" s="61" t="s">
        <v>266</v>
      </c>
      <c r="D109" s="45"/>
      <c r="E109" s="53">
        <f>E110+E117</f>
        <v>21313025.890000001</v>
      </c>
      <c r="F109" s="35"/>
    </row>
    <row r="110" spans="1:6" ht="28.2" x14ac:dyDescent="0.3">
      <c r="A110" s="42" t="s">
        <v>514</v>
      </c>
      <c r="B110" s="42"/>
      <c r="C110" s="61" t="s">
        <v>513</v>
      </c>
      <c r="D110" s="45"/>
      <c r="E110" s="53">
        <f>E113+E115+E111</f>
        <v>19055423</v>
      </c>
      <c r="F110" s="35"/>
    </row>
    <row r="111" spans="1:6" ht="28.05" customHeight="1" x14ac:dyDescent="0.3">
      <c r="A111" s="44" t="s">
        <v>661</v>
      </c>
      <c r="B111" s="44"/>
      <c r="C111" s="49" t="s">
        <v>660</v>
      </c>
      <c r="D111" s="45"/>
      <c r="E111" s="52">
        <f>E112</f>
        <v>473001</v>
      </c>
      <c r="F111" s="35"/>
    </row>
    <row r="112" spans="1:6" ht="22.95" customHeight="1" x14ac:dyDescent="0.3">
      <c r="A112" s="44" t="s">
        <v>517</v>
      </c>
      <c r="B112" s="44"/>
      <c r="C112" s="61"/>
      <c r="D112" s="45">
        <v>400</v>
      </c>
      <c r="E112" s="52">
        <v>473001</v>
      </c>
      <c r="F112" s="35"/>
    </row>
    <row r="113" spans="1:6" ht="28.2" x14ac:dyDescent="0.3">
      <c r="A113" s="44" t="s">
        <v>516</v>
      </c>
      <c r="B113" s="44"/>
      <c r="C113" s="49" t="s">
        <v>515</v>
      </c>
      <c r="D113" s="45"/>
      <c r="E113" s="52">
        <f>E114</f>
        <v>1769000</v>
      </c>
      <c r="F113" s="35"/>
    </row>
    <row r="114" spans="1:6" x14ac:dyDescent="0.3">
      <c r="A114" s="44" t="s">
        <v>517</v>
      </c>
      <c r="B114" s="44"/>
      <c r="C114" s="61"/>
      <c r="D114" s="45">
        <v>400</v>
      </c>
      <c r="E114" s="52">
        <v>1769000</v>
      </c>
      <c r="F114" s="35"/>
    </row>
    <row r="115" spans="1:6" ht="28.2" x14ac:dyDescent="0.3">
      <c r="A115" s="44" t="s">
        <v>518</v>
      </c>
      <c r="B115" s="44"/>
      <c r="C115" s="61" t="s">
        <v>519</v>
      </c>
      <c r="D115" s="45"/>
      <c r="E115" s="52">
        <f>E116</f>
        <v>16813422</v>
      </c>
      <c r="F115" s="35"/>
    </row>
    <row r="116" spans="1:6" x14ac:dyDescent="0.3">
      <c r="A116" s="44" t="s">
        <v>517</v>
      </c>
      <c r="B116" s="44"/>
      <c r="C116" s="61"/>
      <c r="D116" s="45">
        <v>400</v>
      </c>
      <c r="E116" s="52">
        <v>16813422</v>
      </c>
      <c r="F116" s="35"/>
    </row>
    <row r="117" spans="1:6" ht="28.2" x14ac:dyDescent="0.3">
      <c r="A117" s="42" t="s">
        <v>591</v>
      </c>
      <c r="B117" s="61"/>
      <c r="C117" s="61" t="s">
        <v>592</v>
      </c>
      <c r="D117" s="95"/>
      <c r="E117" s="95">
        <f>E118+E121+E123</f>
        <v>2257602.89</v>
      </c>
      <c r="F117" s="35"/>
    </row>
    <row r="118" spans="1:6" ht="42" x14ac:dyDescent="0.3">
      <c r="A118" s="44" t="s">
        <v>593</v>
      </c>
      <c r="B118" s="61"/>
      <c r="C118" s="49" t="s">
        <v>594</v>
      </c>
      <c r="D118" s="51"/>
      <c r="E118" s="51">
        <f>E120+E119</f>
        <v>270102.89</v>
      </c>
      <c r="F118" s="35"/>
    </row>
    <row r="119" spans="1:6" ht="22.5" customHeight="1" x14ac:dyDescent="0.3">
      <c r="A119" s="44" t="s">
        <v>490</v>
      </c>
      <c r="B119" s="44"/>
      <c r="C119" s="49"/>
      <c r="D119" s="45">
        <v>200</v>
      </c>
      <c r="E119" s="51">
        <v>50806.89</v>
      </c>
      <c r="F119" s="35"/>
    </row>
    <row r="120" spans="1:6" x14ac:dyDescent="0.3">
      <c r="A120" s="44" t="s">
        <v>517</v>
      </c>
      <c r="B120" s="61"/>
      <c r="C120" s="58"/>
      <c r="D120" s="41">
        <v>400</v>
      </c>
      <c r="E120" s="51">
        <v>219296</v>
      </c>
      <c r="F120" s="35"/>
    </row>
    <row r="121" spans="1:6" x14ac:dyDescent="0.3">
      <c r="A121" s="44" t="s">
        <v>633</v>
      </c>
      <c r="B121" s="61"/>
      <c r="C121" s="58" t="s">
        <v>634</v>
      </c>
      <c r="D121" s="41"/>
      <c r="E121" s="51">
        <f>E122</f>
        <v>1000000</v>
      </c>
      <c r="F121" s="35"/>
    </row>
    <row r="122" spans="1:6" x14ac:dyDescent="0.3">
      <c r="A122" s="44" t="s">
        <v>517</v>
      </c>
      <c r="B122" s="61"/>
      <c r="C122" s="41"/>
      <c r="D122" s="41">
        <v>400</v>
      </c>
      <c r="E122" s="51">
        <v>1000000</v>
      </c>
      <c r="F122" s="35"/>
    </row>
    <row r="123" spans="1:6" ht="31.5" customHeight="1" x14ac:dyDescent="0.3">
      <c r="A123" s="44" t="s">
        <v>662</v>
      </c>
      <c r="B123" s="49"/>
      <c r="C123" s="41" t="s">
        <v>663</v>
      </c>
      <c r="D123" s="41"/>
      <c r="E123" s="51">
        <f>E124</f>
        <v>987500</v>
      </c>
      <c r="F123" s="35"/>
    </row>
    <row r="124" spans="1:6" ht="22.5" customHeight="1" x14ac:dyDescent="0.3">
      <c r="A124" s="44" t="s">
        <v>517</v>
      </c>
      <c r="B124" s="61"/>
      <c r="C124" s="41"/>
      <c r="D124" s="41">
        <v>400</v>
      </c>
      <c r="E124" s="51">
        <v>987500</v>
      </c>
      <c r="F124" s="35"/>
    </row>
    <row r="125" spans="1:6" ht="28.2" x14ac:dyDescent="0.3">
      <c r="A125" s="42" t="s">
        <v>535</v>
      </c>
      <c r="B125" s="42"/>
      <c r="C125" s="61" t="s">
        <v>267</v>
      </c>
      <c r="D125" s="45"/>
      <c r="E125" s="53">
        <f>E126+E129</f>
        <v>1923553.11</v>
      </c>
      <c r="F125" s="35"/>
    </row>
    <row r="126" spans="1:6" ht="42" x14ac:dyDescent="0.3">
      <c r="A126" s="42" t="s">
        <v>665</v>
      </c>
      <c r="B126" s="42"/>
      <c r="C126" s="61" t="s">
        <v>664</v>
      </c>
      <c r="D126" s="46"/>
      <c r="E126" s="53">
        <f>E127</f>
        <v>342000</v>
      </c>
      <c r="F126" s="35"/>
    </row>
    <row r="127" spans="1:6" ht="28.2" x14ac:dyDescent="0.3">
      <c r="A127" s="44" t="s">
        <v>667</v>
      </c>
      <c r="B127" s="44"/>
      <c r="C127" s="49" t="s">
        <v>666</v>
      </c>
      <c r="D127" s="45"/>
      <c r="E127" s="52">
        <f>E128</f>
        <v>342000</v>
      </c>
      <c r="F127" s="35"/>
    </row>
    <row r="128" spans="1:6" ht="24" customHeight="1" x14ac:dyDescent="0.3">
      <c r="A128" s="44" t="s">
        <v>517</v>
      </c>
      <c r="B128" s="44"/>
      <c r="C128" s="49"/>
      <c r="D128" s="45">
        <v>400</v>
      </c>
      <c r="E128" s="52">
        <v>342000</v>
      </c>
      <c r="F128" s="35"/>
    </row>
    <row r="129" spans="1:6" ht="28.2" x14ac:dyDescent="0.3">
      <c r="A129" s="42" t="s">
        <v>571</v>
      </c>
      <c r="B129" s="42"/>
      <c r="C129" s="61" t="s">
        <v>536</v>
      </c>
      <c r="D129" s="45"/>
      <c r="E129" s="53">
        <f>E130</f>
        <v>1581553.11</v>
      </c>
      <c r="F129" s="35"/>
    </row>
    <row r="130" spans="1:6" ht="28.2" x14ac:dyDescent="0.3">
      <c r="A130" s="44" t="s">
        <v>344</v>
      </c>
      <c r="B130" s="44"/>
      <c r="C130" s="49" t="s">
        <v>537</v>
      </c>
      <c r="D130" s="45"/>
      <c r="E130" s="52">
        <f>E132+E131</f>
        <v>1581553.11</v>
      </c>
      <c r="F130" s="35"/>
    </row>
    <row r="131" spans="1:6" x14ac:dyDescent="0.3">
      <c r="A131" s="44" t="s">
        <v>490</v>
      </c>
      <c r="B131" s="44"/>
      <c r="C131" s="49"/>
      <c r="D131" s="45">
        <v>200</v>
      </c>
      <c r="E131" s="52">
        <v>87190</v>
      </c>
      <c r="F131" s="35"/>
    </row>
    <row r="132" spans="1:6" x14ac:dyDescent="0.3">
      <c r="A132" s="44" t="s">
        <v>517</v>
      </c>
      <c r="B132" s="44"/>
      <c r="C132" s="61"/>
      <c r="D132" s="45">
        <v>400</v>
      </c>
      <c r="E132" s="52">
        <v>1494363.11</v>
      </c>
      <c r="F132" s="35"/>
    </row>
    <row r="133" spans="1:6" ht="28.2" x14ac:dyDescent="0.3">
      <c r="A133" s="79" t="s">
        <v>345</v>
      </c>
      <c r="B133" s="79"/>
      <c r="C133" s="82" t="s">
        <v>366</v>
      </c>
      <c r="D133" s="54"/>
      <c r="E133" s="81">
        <f>E134+E138+E143+E149</f>
        <v>8105990</v>
      </c>
      <c r="F133" s="35"/>
    </row>
    <row r="134" spans="1:6" ht="28.2" x14ac:dyDescent="0.3">
      <c r="A134" s="42" t="s">
        <v>628</v>
      </c>
      <c r="B134" s="42"/>
      <c r="C134" s="61" t="s">
        <v>367</v>
      </c>
      <c r="D134" s="45"/>
      <c r="E134" s="53">
        <f>E135</f>
        <v>30000</v>
      </c>
      <c r="F134" s="35"/>
    </row>
    <row r="135" spans="1:6" x14ac:dyDescent="0.3">
      <c r="A135" s="42" t="s">
        <v>393</v>
      </c>
      <c r="B135" s="42"/>
      <c r="C135" s="61" t="s">
        <v>383</v>
      </c>
      <c r="D135" s="45"/>
      <c r="E135" s="53">
        <f>E136</f>
        <v>30000</v>
      </c>
      <c r="F135" s="35"/>
    </row>
    <row r="136" spans="1:6" x14ac:dyDescent="0.3">
      <c r="A136" s="44" t="s">
        <v>346</v>
      </c>
      <c r="B136" s="44"/>
      <c r="C136" s="49" t="s">
        <v>400</v>
      </c>
      <c r="D136" s="45"/>
      <c r="E136" s="52">
        <f>E137</f>
        <v>30000</v>
      </c>
      <c r="F136" s="35"/>
    </row>
    <row r="137" spans="1:6" x14ac:dyDescent="0.3">
      <c r="A137" s="44" t="s">
        <v>481</v>
      </c>
      <c r="B137" s="44"/>
      <c r="C137" s="49"/>
      <c r="D137" s="45">
        <v>200</v>
      </c>
      <c r="E137" s="52">
        <v>30000</v>
      </c>
      <c r="F137" s="35"/>
    </row>
    <row r="138" spans="1:6" ht="42" x14ac:dyDescent="0.3">
      <c r="A138" s="42" t="s">
        <v>538</v>
      </c>
      <c r="B138" s="42"/>
      <c r="C138" s="61" t="s">
        <v>368</v>
      </c>
      <c r="D138" s="45"/>
      <c r="E138" s="53">
        <f>E139</f>
        <v>424000</v>
      </c>
      <c r="F138" s="35"/>
    </row>
    <row r="139" spans="1:6" ht="28.2" x14ac:dyDescent="0.3">
      <c r="A139" s="42" t="s">
        <v>395</v>
      </c>
      <c r="B139" s="42"/>
      <c r="C139" s="61" t="s">
        <v>394</v>
      </c>
      <c r="D139" s="45"/>
      <c r="E139" s="53">
        <f>E140</f>
        <v>424000</v>
      </c>
      <c r="F139" s="35"/>
    </row>
    <row r="140" spans="1:6" ht="28.2" x14ac:dyDescent="0.3">
      <c r="A140" s="44" t="s">
        <v>290</v>
      </c>
      <c r="B140" s="44"/>
      <c r="C140" s="49" t="s">
        <v>401</v>
      </c>
      <c r="D140" s="45"/>
      <c r="E140" s="52">
        <f>E141+E142</f>
        <v>424000</v>
      </c>
      <c r="F140" s="35"/>
    </row>
    <row r="141" spans="1:6" x14ac:dyDescent="0.3">
      <c r="A141" s="44" t="s">
        <v>481</v>
      </c>
      <c r="B141" s="44"/>
      <c r="C141" s="49"/>
      <c r="D141" s="45">
        <v>200</v>
      </c>
      <c r="E141" s="52">
        <v>386000</v>
      </c>
      <c r="F141" s="35"/>
    </row>
    <row r="142" spans="1:6" x14ac:dyDescent="0.3">
      <c r="A142" s="44" t="s">
        <v>483</v>
      </c>
      <c r="B142" s="44"/>
      <c r="C142" s="49"/>
      <c r="D142" s="45">
        <v>800</v>
      </c>
      <c r="E142" s="52">
        <v>38000</v>
      </c>
      <c r="F142" s="35"/>
    </row>
    <row r="143" spans="1:6" ht="28.2" x14ac:dyDescent="0.3">
      <c r="A143" s="42" t="s">
        <v>539</v>
      </c>
      <c r="B143" s="42"/>
      <c r="C143" s="61" t="s">
        <v>369</v>
      </c>
      <c r="D143" s="45"/>
      <c r="E143" s="53">
        <f>E144</f>
        <v>660709</v>
      </c>
      <c r="F143" s="35"/>
    </row>
    <row r="144" spans="1:6" x14ac:dyDescent="0.3">
      <c r="A144" s="42" t="s">
        <v>542</v>
      </c>
      <c r="B144" s="42"/>
      <c r="C144" s="61" t="s">
        <v>540</v>
      </c>
      <c r="D144" s="45"/>
      <c r="E144" s="53">
        <f>E145</f>
        <v>660709</v>
      </c>
      <c r="F144" s="35"/>
    </row>
    <row r="145" spans="1:6" x14ac:dyDescent="0.3">
      <c r="A145" s="44" t="s">
        <v>347</v>
      </c>
      <c r="B145" s="44"/>
      <c r="C145" s="49" t="s">
        <v>541</v>
      </c>
      <c r="D145" s="45"/>
      <c r="E145" s="52">
        <f>E146+E147+E148</f>
        <v>660709</v>
      </c>
      <c r="F145" s="35"/>
    </row>
    <row r="146" spans="1:6" ht="42" x14ac:dyDescent="0.3">
      <c r="A146" s="44" t="s">
        <v>482</v>
      </c>
      <c r="B146" s="44"/>
      <c r="C146" s="49"/>
      <c r="D146" s="45">
        <v>100</v>
      </c>
      <c r="E146" s="52">
        <v>387661</v>
      </c>
      <c r="F146" s="35"/>
    </row>
    <row r="147" spans="1:6" x14ac:dyDescent="0.3">
      <c r="A147" s="44" t="s">
        <v>481</v>
      </c>
      <c r="B147" s="44"/>
      <c r="C147" s="49"/>
      <c r="D147" s="45">
        <v>200</v>
      </c>
      <c r="E147" s="52">
        <v>248378</v>
      </c>
      <c r="F147" s="35"/>
    </row>
    <row r="148" spans="1:6" x14ac:dyDescent="0.3">
      <c r="A148" s="44" t="s">
        <v>483</v>
      </c>
      <c r="B148" s="44"/>
      <c r="C148" s="49"/>
      <c r="D148" s="45">
        <v>800</v>
      </c>
      <c r="E148" s="52">
        <v>24670</v>
      </c>
      <c r="F148" s="35"/>
    </row>
    <row r="149" spans="1:6" ht="28.2" x14ac:dyDescent="0.3">
      <c r="A149" s="42" t="s">
        <v>543</v>
      </c>
      <c r="B149" s="42"/>
      <c r="C149" s="61" t="s">
        <v>370</v>
      </c>
      <c r="D149" s="45"/>
      <c r="E149" s="53">
        <f>E150</f>
        <v>6991281</v>
      </c>
      <c r="F149" s="35"/>
    </row>
    <row r="150" spans="1:6" ht="28.2" x14ac:dyDescent="0.3">
      <c r="A150" s="42" t="s">
        <v>397</v>
      </c>
      <c r="B150" s="42"/>
      <c r="C150" s="61" t="s">
        <v>396</v>
      </c>
      <c r="D150" s="45"/>
      <c r="E150" s="53">
        <f>E151</f>
        <v>6991281</v>
      </c>
      <c r="F150" s="35"/>
    </row>
    <row r="151" spans="1:6" ht="28.2" x14ac:dyDescent="0.3">
      <c r="A151" s="44" t="s">
        <v>349</v>
      </c>
      <c r="B151" s="44"/>
      <c r="C151" s="49" t="s">
        <v>399</v>
      </c>
      <c r="D151" s="45"/>
      <c r="E151" s="52">
        <f>E152+E153+E154</f>
        <v>6991281</v>
      </c>
      <c r="F151" s="35"/>
    </row>
    <row r="152" spans="1:6" ht="42" x14ac:dyDescent="0.3">
      <c r="A152" s="44" t="s">
        <v>482</v>
      </c>
      <c r="B152" s="44"/>
      <c r="C152" s="49"/>
      <c r="D152" s="45">
        <v>100</v>
      </c>
      <c r="E152" s="52">
        <v>2347538</v>
      </c>
      <c r="F152" s="35"/>
    </row>
    <row r="153" spans="1:6" x14ac:dyDescent="0.3">
      <c r="A153" s="44" t="s">
        <v>481</v>
      </c>
      <c r="B153" s="44"/>
      <c r="C153" s="49"/>
      <c r="D153" s="45">
        <v>200</v>
      </c>
      <c r="E153" s="52">
        <v>4504391</v>
      </c>
      <c r="F153" s="35"/>
    </row>
    <row r="154" spans="1:6" x14ac:dyDescent="0.3">
      <c r="A154" s="44" t="s">
        <v>483</v>
      </c>
      <c r="B154" s="44"/>
      <c r="C154" s="49"/>
      <c r="D154" s="45">
        <v>800</v>
      </c>
      <c r="E154" s="52">
        <v>139352</v>
      </c>
      <c r="F154" s="35"/>
    </row>
    <row r="155" spans="1:6" ht="28.2" x14ac:dyDescent="0.3">
      <c r="A155" s="79" t="s">
        <v>30</v>
      </c>
      <c r="B155" s="79"/>
      <c r="C155" s="82" t="s">
        <v>420</v>
      </c>
      <c r="D155" s="54"/>
      <c r="E155" s="81">
        <f>E156</f>
        <v>1800000</v>
      </c>
      <c r="F155" s="35"/>
    </row>
    <row r="156" spans="1:6" ht="28.2" x14ac:dyDescent="0.3">
      <c r="A156" s="42" t="s">
        <v>544</v>
      </c>
      <c r="B156" s="42"/>
      <c r="C156" s="61" t="s">
        <v>421</v>
      </c>
      <c r="D156" s="45"/>
      <c r="E156" s="53">
        <f>E157</f>
        <v>1800000</v>
      </c>
      <c r="F156" s="35"/>
    </row>
    <row r="157" spans="1:6" x14ac:dyDescent="0.3">
      <c r="A157" s="42" t="s">
        <v>80</v>
      </c>
      <c r="B157" s="42"/>
      <c r="C157" s="61" t="s">
        <v>423</v>
      </c>
      <c r="D157" s="46"/>
      <c r="E157" s="53">
        <f>E158+E160+E162+E164</f>
        <v>1800000</v>
      </c>
      <c r="F157" s="35"/>
    </row>
    <row r="158" spans="1:6" x14ac:dyDescent="0.3">
      <c r="A158" s="65" t="s">
        <v>422</v>
      </c>
      <c r="B158" s="65"/>
      <c r="C158" s="49" t="s">
        <v>424</v>
      </c>
      <c r="D158" s="45"/>
      <c r="E158" s="52">
        <f>E159</f>
        <v>1500000</v>
      </c>
      <c r="F158" s="35"/>
    </row>
    <row r="159" spans="1:6" ht="28.2" x14ac:dyDescent="0.3">
      <c r="A159" s="44" t="s">
        <v>479</v>
      </c>
      <c r="B159" s="44"/>
      <c r="C159" s="49"/>
      <c r="D159" s="45">
        <v>600</v>
      </c>
      <c r="E159" s="52">
        <v>1500000</v>
      </c>
      <c r="F159" s="35"/>
    </row>
    <row r="160" spans="1:6" ht="28.2" x14ac:dyDescent="0.3">
      <c r="A160" s="44" t="s">
        <v>597</v>
      </c>
      <c r="B160" s="96"/>
      <c r="C160" s="96" t="s">
        <v>635</v>
      </c>
      <c r="D160" s="51"/>
      <c r="E160" s="51">
        <f>E161</f>
        <v>100000</v>
      </c>
      <c r="F160" s="35"/>
    </row>
    <row r="161" spans="1:6" ht="28.2" x14ac:dyDescent="0.3">
      <c r="A161" s="44" t="s">
        <v>479</v>
      </c>
      <c r="B161" s="96"/>
      <c r="C161" s="96"/>
      <c r="D161" s="41">
        <v>600</v>
      </c>
      <c r="E161" s="51">
        <v>100000</v>
      </c>
      <c r="F161" s="35"/>
    </row>
    <row r="162" spans="1:6" ht="28.2" x14ac:dyDescent="0.3">
      <c r="A162" s="44" t="s">
        <v>598</v>
      </c>
      <c r="B162" s="96"/>
      <c r="C162" s="96" t="s">
        <v>599</v>
      </c>
      <c r="D162" s="41"/>
      <c r="E162" s="51">
        <f>E163</f>
        <v>100000</v>
      </c>
      <c r="F162" s="35"/>
    </row>
    <row r="163" spans="1:6" ht="28.2" x14ac:dyDescent="0.3">
      <c r="A163" s="44" t="s">
        <v>479</v>
      </c>
      <c r="B163" s="96"/>
      <c r="C163" s="96"/>
      <c r="D163" s="41">
        <v>600</v>
      </c>
      <c r="E163" s="51">
        <v>100000</v>
      </c>
      <c r="F163" s="35"/>
    </row>
    <row r="164" spans="1:6" ht="28.2" x14ac:dyDescent="0.3">
      <c r="A164" s="44" t="s">
        <v>600</v>
      </c>
      <c r="B164" s="96"/>
      <c r="C164" s="96" t="s">
        <v>601</v>
      </c>
      <c r="D164" s="41"/>
      <c r="E164" s="51">
        <f>E165</f>
        <v>100000</v>
      </c>
      <c r="F164" s="35"/>
    </row>
    <row r="165" spans="1:6" ht="28.2" x14ac:dyDescent="0.3">
      <c r="A165" s="44" t="s">
        <v>479</v>
      </c>
      <c r="B165" s="97"/>
      <c r="C165" s="41"/>
      <c r="D165" s="41">
        <v>600</v>
      </c>
      <c r="E165" s="51">
        <v>100000</v>
      </c>
      <c r="F165" s="35"/>
    </row>
    <row r="166" spans="1:6" ht="28.2" x14ac:dyDescent="0.3">
      <c r="A166" s="79" t="s">
        <v>350</v>
      </c>
      <c r="B166" s="79"/>
      <c r="C166" s="82" t="s">
        <v>268</v>
      </c>
      <c r="D166" s="54"/>
      <c r="E166" s="81">
        <f>E167+E175</f>
        <v>11542134.82</v>
      </c>
      <c r="F166" s="35"/>
    </row>
    <row r="167" spans="1:6" ht="28.2" x14ac:dyDescent="0.3">
      <c r="A167" s="42" t="s">
        <v>371</v>
      </c>
      <c r="B167" s="42"/>
      <c r="C167" s="61" t="s">
        <v>269</v>
      </c>
      <c r="D167" s="74"/>
      <c r="E167" s="53">
        <f>E168</f>
        <v>8042134.8199999994</v>
      </c>
      <c r="F167" s="35"/>
    </row>
    <row r="168" spans="1:6" ht="28.2" x14ac:dyDescent="0.3">
      <c r="A168" s="42" t="s">
        <v>398</v>
      </c>
      <c r="B168" s="42"/>
      <c r="C168" s="61" t="s">
        <v>270</v>
      </c>
      <c r="D168" s="74"/>
      <c r="E168" s="53">
        <f>E169+E171+E173</f>
        <v>8042134.8199999994</v>
      </c>
      <c r="F168" s="35"/>
    </row>
    <row r="169" spans="1:6" ht="28.2" x14ac:dyDescent="0.3">
      <c r="A169" s="44" t="s">
        <v>291</v>
      </c>
      <c r="B169" s="44"/>
      <c r="C169" s="49" t="s">
        <v>402</v>
      </c>
      <c r="D169" s="45"/>
      <c r="E169" s="52">
        <f>E170</f>
        <v>1838853.93</v>
      </c>
      <c r="F169" s="35"/>
    </row>
    <row r="170" spans="1:6" x14ac:dyDescent="0.3">
      <c r="A170" s="44" t="s">
        <v>481</v>
      </c>
      <c r="B170" s="44"/>
      <c r="C170" s="49"/>
      <c r="D170" s="45">
        <v>200</v>
      </c>
      <c r="E170" s="52">
        <v>1838853.93</v>
      </c>
      <c r="F170" s="35"/>
    </row>
    <row r="171" spans="1:6" x14ac:dyDescent="0.3">
      <c r="A171" s="44" t="s">
        <v>352</v>
      </c>
      <c r="B171" s="44"/>
      <c r="C171" s="49" t="s">
        <v>381</v>
      </c>
      <c r="D171" s="45"/>
      <c r="E171" s="52">
        <f>E172</f>
        <v>5893108.8899999997</v>
      </c>
      <c r="F171" s="35"/>
    </row>
    <row r="172" spans="1:6" x14ac:dyDescent="0.3">
      <c r="A172" s="44" t="s">
        <v>481</v>
      </c>
      <c r="B172" s="44"/>
      <c r="C172" s="49"/>
      <c r="D172" s="45">
        <v>200</v>
      </c>
      <c r="E172" s="52">
        <v>5893108.8899999997</v>
      </c>
      <c r="F172" s="35"/>
    </row>
    <row r="173" spans="1:6" x14ac:dyDescent="0.3">
      <c r="A173" s="44" t="s">
        <v>596</v>
      </c>
      <c r="B173" s="44"/>
      <c r="C173" s="49" t="s">
        <v>595</v>
      </c>
      <c r="D173" s="45"/>
      <c r="E173" s="52">
        <f>E174</f>
        <v>310172</v>
      </c>
      <c r="F173" s="35"/>
    </row>
    <row r="174" spans="1:6" x14ac:dyDescent="0.3">
      <c r="A174" s="44" t="s">
        <v>481</v>
      </c>
      <c r="B174" s="44"/>
      <c r="C174" s="49"/>
      <c r="D174" s="45">
        <v>200</v>
      </c>
      <c r="E174" s="52">
        <v>310172</v>
      </c>
      <c r="F174" s="35"/>
    </row>
    <row r="175" spans="1:6" ht="28.2" x14ac:dyDescent="0.3">
      <c r="A175" s="42" t="s">
        <v>353</v>
      </c>
      <c r="B175" s="42"/>
      <c r="C175" s="61" t="s">
        <v>271</v>
      </c>
      <c r="D175" s="45"/>
      <c r="E175" s="53">
        <f>E176</f>
        <v>3500000</v>
      </c>
      <c r="F175" s="35"/>
    </row>
    <row r="176" spans="1:6" ht="28.2" x14ac:dyDescent="0.3">
      <c r="A176" s="42" t="s">
        <v>403</v>
      </c>
      <c r="B176" s="42"/>
      <c r="C176" s="61" t="s">
        <v>272</v>
      </c>
      <c r="D176" s="45"/>
      <c r="E176" s="53">
        <f>E177</f>
        <v>3500000</v>
      </c>
      <c r="F176" s="35"/>
    </row>
    <row r="177" spans="1:6" ht="28.2" x14ac:dyDescent="0.3">
      <c r="A177" s="44" t="s">
        <v>292</v>
      </c>
      <c r="B177" s="44"/>
      <c r="C177" s="49" t="s">
        <v>404</v>
      </c>
      <c r="D177" s="45"/>
      <c r="E177" s="52">
        <f>E178</f>
        <v>3500000</v>
      </c>
      <c r="F177" s="35"/>
    </row>
    <row r="178" spans="1:6" x14ac:dyDescent="0.3">
      <c r="A178" s="44" t="s">
        <v>483</v>
      </c>
      <c r="B178" s="44"/>
      <c r="C178" s="49"/>
      <c r="D178" s="45">
        <v>800</v>
      </c>
      <c r="E178" s="52">
        <v>3500000</v>
      </c>
      <c r="F178" s="35"/>
    </row>
    <row r="179" spans="1:6" ht="28.2" x14ac:dyDescent="0.3">
      <c r="A179" s="79" t="s">
        <v>356</v>
      </c>
      <c r="B179" s="79"/>
      <c r="C179" s="82" t="s">
        <v>274</v>
      </c>
      <c r="D179" s="54"/>
      <c r="E179" s="81">
        <f>E180+E186+E190</f>
        <v>347920</v>
      </c>
      <c r="F179" s="35"/>
    </row>
    <row r="180" spans="1:6" ht="28.2" x14ac:dyDescent="0.3">
      <c r="A180" s="42" t="s">
        <v>357</v>
      </c>
      <c r="B180" s="42"/>
      <c r="C180" s="61" t="s">
        <v>275</v>
      </c>
      <c r="D180" s="45"/>
      <c r="E180" s="53">
        <f>E181</f>
        <v>95220</v>
      </c>
      <c r="F180" s="35"/>
    </row>
    <row r="181" spans="1:6" ht="28.2" x14ac:dyDescent="0.3">
      <c r="A181" s="42" t="s">
        <v>279</v>
      </c>
      <c r="B181" s="42"/>
      <c r="C181" s="61" t="s">
        <v>276</v>
      </c>
      <c r="D181" s="45"/>
      <c r="E181" s="53">
        <f>E182+E184</f>
        <v>95220</v>
      </c>
      <c r="F181" s="35"/>
    </row>
    <row r="182" spans="1:6" ht="42" x14ac:dyDescent="0.3">
      <c r="A182" s="44" t="s">
        <v>668</v>
      </c>
      <c r="B182" s="44"/>
      <c r="C182" s="49" t="s">
        <v>669</v>
      </c>
      <c r="D182" s="45"/>
      <c r="E182" s="52">
        <f>E183</f>
        <v>13700</v>
      </c>
      <c r="F182" s="35"/>
    </row>
    <row r="183" spans="1:6" x14ac:dyDescent="0.3">
      <c r="A183" s="44" t="s">
        <v>483</v>
      </c>
      <c r="B183" s="44"/>
      <c r="C183" s="49"/>
      <c r="D183" s="45">
        <v>800</v>
      </c>
      <c r="E183" s="52">
        <v>13700</v>
      </c>
      <c r="F183" s="35"/>
    </row>
    <row r="184" spans="1:6" ht="57" customHeight="1" x14ac:dyDescent="0.3">
      <c r="A184" s="44" t="s">
        <v>654</v>
      </c>
      <c r="B184" s="44"/>
      <c r="C184" s="49" t="s">
        <v>655</v>
      </c>
      <c r="D184" s="45"/>
      <c r="E184" s="52">
        <f>E185</f>
        <v>81520</v>
      </c>
      <c r="F184" s="35"/>
    </row>
    <row r="185" spans="1:6" x14ac:dyDescent="0.3">
      <c r="A185" s="44" t="s">
        <v>483</v>
      </c>
      <c r="B185" s="44"/>
      <c r="C185" s="49"/>
      <c r="D185" s="45">
        <v>800</v>
      </c>
      <c r="E185" s="52">
        <v>81520</v>
      </c>
      <c r="F185" s="35"/>
    </row>
    <row r="186" spans="1:6" ht="28.2" x14ac:dyDescent="0.3">
      <c r="A186" s="42" t="s">
        <v>358</v>
      </c>
      <c r="B186" s="42"/>
      <c r="C186" s="61" t="s">
        <v>277</v>
      </c>
      <c r="D186" s="45"/>
      <c r="E186" s="53">
        <f>E187</f>
        <v>250000</v>
      </c>
      <c r="F186" s="35"/>
    </row>
    <row r="187" spans="1:6" ht="28.2" x14ac:dyDescent="0.3">
      <c r="A187" s="42" t="s">
        <v>445</v>
      </c>
      <c r="B187" s="42"/>
      <c r="C187" s="61" t="s">
        <v>278</v>
      </c>
      <c r="D187" s="45"/>
      <c r="E187" s="53">
        <f>E188</f>
        <v>250000</v>
      </c>
      <c r="F187" s="35"/>
    </row>
    <row r="188" spans="1:6" x14ac:dyDescent="0.3">
      <c r="A188" s="44" t="s">
        <v>359</v>
      </c>
      <c r="B188" s="44"/>
      <c r="C188" s="49" t="s">
        <v>405</v>
      </c>
      <c r="D188" s="45"/>
      <c r="E188" s="52">
        <f>E189</f>
        <v>250000</v>
      </c>
      <c r="F188" s="35"/>
    </row>
    <row r="189" spans="1:6" x14ac:dyDescent="0.3">
      <c r="A189" s="44" t="s">
        <v>480</v>
      </c>
      <c r="B189" s="44"/>
      <c r="C189" s="49"/>
      <c r="D189" s="45">
        <v>300</v>
      </c>
      <c r="E189" s="52">
        <v>250000</v>
      </c>
      <c r="F189" s="35"/>
    </row>
    <row r="190" spans="1:6" ht="28.2" x14ac:dyDescent="0.3">
      <c r="A190" s="42" t="s">
        <v>545</v>
      </c>
      <c r="B190" s="42"/>
      <c r="C190" s="61" t="s">
        <v>372</v>
      </c>
      <c r="D190" s="45"/>
      <c r="E190" s="53">
        <f>E191</f>
        <v>2700</v>
      </c>
      <c r="F190" s="35"/>
    </row>
    <row r="191" spans="1:6" ht="42" x14ac:dyDescent="0.3">
      <c r="A191" s="44" t="s">
        <v>446</v>
      </c>
      <c r="B191" s="44"/>
      <c r="C191" s="49" t="s">
        <v>447</v>
      </c>
      <c r="D191" s="45"/>
      <c r="E191" s="53">
        <f>E192</f>
        <v>2700</v>
      </c>
      <c r="F191" s="35"/>
    </row>
    <row r="192" spans="1:6" ht="28.2" x14ac:dyDescent="0.3">
      <c r="A192" s="44" t="s">
        <v>448</v>
      </c>
      <c r="B192" s="44"/>
      <c r="C192" s="49" t="s">
        <v>449</v>
      </c>
      <c r="D192" s="45"/>
      <c r="E192" s="52">
        <f>E193</f>
        <v>2700</v>
      </c>
      <c r="F192" s="35"/>
    </row>
    <row r="193" spans="1:7" x14ac:dyDescent="0.3">
      <c r="A193" s="44" t="s">
        <v>481</v>
      </c>
      <c r="B193" s="44"/>
      <c r="C193" s="49"/>
      <c r="D193" s="45">
        <v>200</v>
      </c>
      <c r="E193" s="52">
        <v>2700</v>
      </c>
      <c r="F193" s="35"/>
    </row>
    <row r="194" spans="1:7" ht="30.75" customHeight="1" x14ac:dyDescent="0.3">
      <c r="A194" s="79" t="s">
        <v>572</v>
      </c>
      <c r="B194" s="79"/>
      <c r="C194" s="84" t="s">
        <v>573</v>
      </c>
      <c r="D194" s="85"/>
      <c r="E194" s="81">
        <f>E195</f>
        <v>203000</v>
      </c>
      <c r="F194" s="35"/>
    </row>
    <row r="195" spans="1:7" ht="28.2" x14ac:dyDescent="0.3">
      <c r="A195" s="42" t="s">
        <v>574</v>
      </c>
      <c r="B195" s="42"/>
      <c r="C195" s="62" t="s">
        <v>575</v>
      </c>
      <c r="D195" s="46"/>
      <c r="E195" s="53">
        <f>E199+E196</f>
        <v>203000</v>
      </c>
      <c r="F195" s="35"/>
    </row>
    <row r="196" spans="1:7" ht="28.2" x14ac:dyDescent="0.3">
      <c r="A196" s="42" t="s">
        <v>636</v>
      </c>
      <c r="B196" s="42"/>
      <c r="C196" s="62" t="s">
        <v>687</v>
      </c>
      <c r="D196" s="46"/>
      <c r="E196" s="53">
        <f>E197</f>
        <v>58500</v>
      </c>
      <c r="F196" s="35"/>
    </row>
    <row r="197" spans="1:7" x14ac:dyDescent="0.3">
      <c r="A197" s="44" t="s">
        <v>637</v>
      </c>
      <c r="B197" s="42"/>
      <c r="C197" s="62" t="s">
        <v>638</v>
      </c>
      <c r="D197" s="46"/>
      <c r="E197" s="53">
        <f>E198</f>
        <v>58500</v>
      </c>
      <c r="F197" s="35"/>
    </row>
    <row r="198" spans="1:7" x14ac:dyDescent="0.3">
      <c r="A198" s="44" t="s">
        <v>481</v>
      </c>
      <c r="B198" s="42"/>
      <c r="C198" s="62"/>
      <c r="D198" s="45">
        <v>200</v>
      </c>
      <c r="E198" s="52">
        <v>58500</v>
      </c>
      <c r="F198" s="35"/>
    </row>
    <row r="199" spans="1:7" ht="28.2" x14ac:dyDescent="0.3">
      <c r="A199" s="42" t="s">
        <v>576</v>
      </c>
      <c r="B199" s="42"/>
      <c r="C199" s="62" t="s">
        <v>577</v>
      </c>
      <c r="D199" s="46"/>
      <c r="E199" s="53">
        <f>E200</f>
        <v>144500</v>
      </c>
      <c r="F199" s="35"/>
    </row>
    <row r="200" spans="1:7" x14ac:dyDescent="0.3">
      <c r="A200" s="44" t="s">
        <v>578</v>
      </c>
      <c r="B200" s="44"/>
      <c r="C200" s="63" t="s">
        <v>579</v>
      </c>
      <c r="D200" s="45"/>
      <c r="E200" s="52">
        <f>E201</f>
        <v>144500</v>
      </c>
      <c r="F200" s="35"/>
    </row>
    <row r="201" spans="1:7" x14ac:dyDescent="0.3">
      <c r="A201" s="44" t="s">
        <v>481</v>
      </c>
      <c r="B201" s="44"/>
      <c r="C201" s="44"/>
      <c r="D201" s="49">
        <v>200</v>
      </c>
      <c r="E201" s="52">
        <v>144500</v>
      </c>
      <c r="F201" s="35"/>
    </row>
    <row r="202" spans="1:7" x14ac:dyDescent="0.3">
      <c r="A202" s="79" t="s">
        <v>361</v>
      </c>
      <c r="B202" s="79"/>
      <c r="C202" s="82" t="s">
        <v>283</v>
      </c>
      <c r="D202" s="54"/>
      <c r="E202" s="81">
        <f>E203+E205+E209+E227+E230+E215+E218+E221+E224+E211+E213</f>
        <v>22482477.68</v>
      </c>
      <c r="F202" s="35"/>
      <c r="G202" s="66"/>
    </row>
    <row r="203" spans="1:7" x14ac:dyDescent="0.3">
      <c r="A203" s="44" t="s">
        <v>295</v>
      </c>
      <c r="B203" s="44"/>
      <c r="C203" s="49" t="s">
        <v>373</v>
      </c>
      <c r="D203" s="45"/>
      <c r="E203" s="52">
        <f>E204</f>
        <v>1544920.45</v>
      </c>
      <c r="F203" s="35"/>
    </row>
    <row r="204" spans="1:7" ht="42" x14ac:dyDescent="0.3">
      <c r="A204" s="44" t="s">
        <v>482</v>
      </c>
      <c r="B204" s="44"/>
      <c r="C204" s="49"/>
      <c r="D204" s="45">
        <v>100</v>
      </c>
      <c r="E204" s="52">
        <v>1544920.45</v>
      </c>
      <c r="F204" s="35"/>
    </row>
    <row r="205" spans="1:7" x14ac:dyDescent="0.3">
      <c r="A205" s="44" t="s">
        <v>284</v>
      </c>
      <c r="B205" s="44"/>
      <c r="C205" s="49" t="s">
        <v>374</v>
      </c>
      <c r="D205" s="45"/>
      <c r="E205" s="52">
        <f>E206+E207+E208</f>
        <v>17242472</v>
      </c>
      <c r="F205" s="35"/>
    </row>
    <row r="206" spans="1:7" ht="42" x14ac:dyDescent="0.3">
      <c r="A206" s="44" t="s">
        <v>482</v>
      </c>
      <c r="B206" s="44"/>
      <c r="C206" s="49"/>
      <c r="D206" s="45">
        <v>100</v>
      </c>
      <c r="E206" s="52">
        <v>14901321</v>
      </c>
      <c r="F206" s="35"/>
    </row>
    <row r="207" spans="1:7" x14ac:dyDescent="0.3">
      <c r="A207" s="44" t="s">
        <v>481</v>
      </c>
      <c r="B207" s="44"/>
      <c r="C207" s="49"/>
      <c r="D207" s="45">
        <v>200</v>
      </c>
      <c r="E207" s="52">
        <v>2247851</v>
      </c>
      <c r="F207" s="35"/>
    </row>
    <row r="208" spans="1:7" x14ac:dyDescent="0.3">
      <c r="A208" s="44" t="s">
        <v>483</v>
      </c>
      <c r="B208" s="44"/>
      <c r="C208" s="49"/>
      <c r="D208" s="45">
        <v>800</v>
      </c>
      <c r="E208" s="52">
        <v>93300</v>
      </c>
      <c r="F208" s="35"/>
    </row>
    <row r="209" spans="1:6" ht="28.2" x14ac:dyDescent="0.3">
      <c r="A209" s="44" t="s">
        <v>296</v>
      </c>
      <c r="B209" s="44"/>
      <c r="C209" s="49" t="s">
        <v>375</v>
      </c>
      <c r="D209" s="45"/>
      <c r="E209" s="52">
        <f>E210</f>
        <v>328063</v>
      </c>
      <c r="F209" s="35"/>
    </row>
    <row r="210" spans="1:6" ht="42" x14ac:dyDescent="0.3">
      <c r="A210" s="44" t="s">
        <v>482</v>
      </c>
      <c r="B210" s="44"/>
      <c r="C210" s="49"/>
      <c r="D210" s="45">
        <v>100</v>
      </c>
      <c r="E210" s="52">
        <v>328063</v>
      </c>
      <c r="F210" s="35"/>
    </row>
    <row r="211" spans="1:6" x14ac:dyDescent="0.3">
      <c r="A211" s="44" t="s">
        <v>639</v>
      </c>
      <c r="B211" s="100"/>
      <c r="C211" s="96" t="s">
        <v>640</v>
      </c>
      <c r="D211" s="45"/>
      <c r="E211" s="52">
        <f>E212</f>
        <v>835704.55</v>
      </c>
      <c r="F211" s="35"/>
    </row>
    <row r="212" spans="1:6" x14ac:dyDescent="0.3">
      <c r="A212" s="44" t="s">
        <v>481</v>
      </c>
      <c r="B212" s="100"/>
      <c r="C212" s="96"/>
      <c r="D212" s="45">
        <v>200</v>
      </c>
      <c r="E212" s="52">
        <v>835704.55</v>
      </c>
      <c r="F212" s="35"/>
    </row>
    <row r="213" spans="1:6" x14ac:dyDescent="0.3">
      <c r="A213" s="44" t="s">
        <v>641</v>
      </c>
      <c r="B213" s="100"/>
      <c r="C213" s="96" t="s">
        <v>642</v>
      </c>
      <c r="D213" s="45"/>
      <c r="E213" s="52">
        <f>E214</f>
        <v>229067.74</v>
      </c>
      <c r="F213" s="35"/>
    </row>
    <row r="214" spans="1:6" x14ac:dyDescent="0.3">
      <c r="A214" s="44" t="s">
        <v>483</v>
      </c>
      <c r="B214" s="100"/>
      <c r="C214" s="96"/>
      <c r="D214" s="45">
        <v>800</v>
      </c>
      <c r="E214" s="52">
        <v>229067.74</v>
      </c>
      <c r="F214" s="35"/>
    </row>
    <row r="215" spans="1:6" ht="28.2" x14ac:dyDescent="0.3">
      <c r="A215" s="44" t="s">
        <v>602</v>
      </c>
      <c r="B215" s="97"/>
      <c r="C215" s="97" t="s">
        <v>603</v>
      </c>
      <c r="D215" s="51"/>
      <c r="E215" s="51">
        <f>E216+E217</f>
        <v>184393.42</v>
      </c>
      <c r="F215" s="35"/>
    </row>
    <row r="216" spans="1:6" ht="42" x14ac:dyDescent="0.3">
      <c r="A216" s="44" t="s">
        <v>482</v>
      </c>
      <c r="B216" s="97"/>
      <c r="C216" s="97"/>
      <c r="D216" s="98">
        <v>100</v>
      </c>
      <c r="E216" s="51">
        <v>179171.5</v>
      </c>
      <c r="F216" s="35"/>
    </row>
    <row r="217" spans="1:6" x14ac:dyDescent="0.3">
      <c r="A217" s="44" t="s">
        <v>481</v>
      </c>
      <c r="B217" s="97"/>
      <c r="C217" s="97"/>
      <c r="D217" s="98">
        <v>200</v>
      </c>
      <c r="E217" s="51">
        <v>5221.92</v>
      </c>
      <c r="F217" s="35"/>
    </row>
    <row r="218" spans="1:6" ht="28.2" x14ac:dyDescent="0.3">
      <c r="A218" s="44" t="s">
        <v>604</v>
      </c>
      <c r="B218" s="97"/>
      <c r="C218" s="97" t="s">
        <v>605</v>
      </c>
      <c r="D218" s="98"/>
      <c r="E218" s="51">
        <f>E219+E220</f>
        <v>55426.720000000001</v>
      </c>
      <c r="F218" s="35"/>
    </row>
    <row r="219" spans="1:6" ht="42" x14ac:dyDescent="0.3">
      <c r="A219" s="44" t="s">
        <v>482</v>
      </c>
      <c r="B219" s="97"/>
      <c r="C219" s="98"/>
      <c r="D219" s="98">
        <v>100</v>
      </c>
      <c r="E219" s="51">
        <v>48197.15</v>
      </c>
      <c r="F219" s="35"/>
    </row>
    <row r="220" spans="1:6" x14ac:dyDescent="0.3">
      <c r="A220" s="44" t="s">
        <v>481</v>
      </c>
      <c r="B220" s="97"/>
      <c r="C220" s="98"/>
      <c r="D220" s="98">
        <v>200</v>
      </c>
      <c r="E220" s="51">
        <v>7229.57</v>
      </c>
      <c r="F220" s="35"/>
    </row>
    <row r="221" spans="1:6" ht="28.2" x14ac:dyDescent="0.3">
      <c r="A221" s="44" t="s">
        <v>606</v>
      </c>
      <c r="B221" s="97"/>
      <c r="C221" s="97" t="s">
        <v>607</v>
      </c>
      <c r="D221" s="51"/>
      <c r="E221" s="51">
        <f>E222+E223</f>
        <v>95193.8</v>
      </c>
      <c r="F221" s="35"/>
    </row>
    <row r="222" spans="1:6" ht="42" x14ac:dyDescent="0.3">
      <c r="A222" s="44" t="s">
        <v>482</v>
      </c>
      <c r="B222" s="97"/>
      <c r="C222" s="98"/>
      <c r="D222" s="98">
        <v>100</v>
      </c>
      <c r="E222" s="51">
        <v>81569.2</v>
      </c>
      <c r="F222" s="35"/>
    </row>
    <row r="223" spans="1:6" x14ac:dyDescent="0.3">
      <c r="A223" s="44" t="s">
        <v>481</v>
      </c>
      <c r="B223" s="97"/>
      <c r="C223" s="98"/>
      <c r="D223" s="98">
        <v>200</v>
      </c>
      <c r="E223" s="51">
        <v>13624.6</v>
      </c>
      <c r="F223" s="35"/>
    </row>
    <row r="224" spans="1:6" ht="28.2" x14ac:dyDescent="0.3">
      <c r="A224" s="44" t="s">
        <v>608</v>
      </c>
      <c r="B224" s="49"/>
      <c r="C224" s="49" t="s">
        <v>609</v>
      </c>
      <c r="D224" s="51"/>
      <c r="E224" s="51">
        <f>E225+E226</f>
        <v>1115576</v>
      </c>
      <c r="F224" s="35"/>
    </row>
    <row r="225" spans="1:7" ht="42" x14ac:dyDescent="0.3">
      <c r="A225" s="44" t="s">
        <v>482</v>
      </c>
      <c r="B225" s="49"/>
      <c r="C225" s="45"/>
      <c r="D225" s="45">
        <v>100</v>
      </c>
      <c r="E225" s="51">
        <v>962630.58</v>
      </c>
      <c r="F225" s="35"/>
    </row>
    <row r="226" spans="1:7" x14ac:dyDescent="0.3">
      <c r="A226" s="44" t="s">
        <v>481</v>
      </c>
      <c r="B226" s="49"/>
      <c r="C226" s="45"/>
      <c r="D226" s="45">
        <v>200</v>
      </c>
      <c r="E226" s="51">
        <v>152945.42000000001</v>
      </c>
      <c r="F226" s="35"/>
    </row>
    <row r="227" spans="1:7" ht="28.2" x14ac:dyDescent="0.3">
      <c r="A227" s="44" t="s">
        <v>297</v>
      </c>
      <c r="B227" s="44"/>
      <c r="C227" s="49" t="s">
        <v>285</v>
      </c>
      <c r="D227" s="45"/>
      <c r="E227" s="52">
        <f>E228+E229</f>
        <v>827196</v>
      </c>
      <c r="F227" s="35"/>
    </row>
    <row r="228" spans="1:7" ht="42" x14ac:dyDescent="0.3">
      <c r="A228" s="44" t="s">
        <v>482</v>
      </c>
      <c r="B228" s="44"/>
      <c r="C228" s="49"/>
      <c r="D228" s="45">
        <v>100</v>
      </c>
      <c r="E228" s="52">
        <v>758477.97</v>
      </c>
      <c r="F228" s="35"/>
    </row>
    <row r="229" spans="1:7" x14ac:dyDescent="0.3">
      <c r="A229" s="44" t="s">
        <v>481</v>
      </c>
      <c r="B229" s="49"/>
      <c r="C229" s="45"/>
      <c r="D229" s="45">
        <v>200</v>
      </c>
      <c r="E229" s="52">
        <v>68718.03</v>
      </c>
      <c r="F229" s="35"/>
    </row>
    <row r="230" spans="1:7" ht="28.2" x14ac:dyDescent="0.3">
      <c r="A230" s="44" t="s">
        <v>298</v>
      </c>
      <c r="B230" s="44"/>
      <c r="C230" s="49" t="s">
        <v>286</v>
      </c>
      <c r="D230" s="45"/>
      <c r="E230" s="52">
        <f>E231</f>
        <v>24464</v>
      </c>
      <c r="F230" s="35"/>
    </row>
    <row r="231" spans="1:7" x14ac:dyDescent="0.3">
      <c r="A231" s="44" t="s">
        <v>481</v>
      </c>
      <c r="B231" s="44"/>
      <c r="C231" s="49"/>
      <c r="D231" s="45">
        <v>200</v>
      </c>
      <c r="E231" s="52">
        <v>24464</v>
      </c>
      <c r="F231" s="35"/>
    </row>
    <row r="232" spans="1:7" x14ac:dyDescent="0.3">
      <c r="A232" s="86" t="s">
        <v>563</v>
      </c>
      <c r="B232" s="86">
        <v>705</v>
      </c>
      <c r="C232" s="87"/>
      <c r="D232" s="87"/>
      <c r="E232" s="72">
        <f>E233+E238+E249+E262</f>
        <v>69843755.840000004</v>
      </c>
      <c r="F232" s="75"/>
      <c r="G232" s="66"/>
    </row>
    <row r="233" spans="1:7" ht="28.2" x14ac:dyDescent="0.3">
      <c r="A233" s="79" t="s">
        <v>350</v>
      </c>
      <c r="B233" s="79"/>
      <c r="C233" s="82" t="s">
        <v>268</v>
      </c>
      <c r="D233" s="54"/>
      <c r="E233" s="81">
        <f>E234</f>
        <v>2562357.2799999998</v>
      </c>
      <c r="F233" s="35"/>
    </row>
    <row r="234" spans="1:7" ht="28.2" x14ac:dyDescent="0.3">
      <c r="A234" s="42" t="s">
        <v>371</v>
      </c>
      <c r="B234" s="42"/>
      <c r="C234" s="61" t="s">
        <v>269</v>
      </c>
      <c r="D234" s="74"/>
      <c r="E234" s="53">
        <f>E235</f>
        <v>2562357.2799999998</v>
      </c>
      <c r="F234" s="35"/>
    </row>
    <row r="235" spans="1:7" ht="28.2" x14ac:dyDescent="0.3">
      <c r="A235" s="42" t="s">
        <v>398</v>
      </c>
      <c r="B235" s="42"/>
      <c r="C235" s="61" t="s">
        <v>270</v>
      </c>
      <c r="D235" s="74"/>
      <c r="E235" s="53">
        <f>E236</f>
        <v>2562357.2799999998</v>
      </c>
      <c r="F235" s="35"/>
    </row>
    <row r="236" spans="1:7" ht="42" x14ac:dyDescent="0.3">
      <c r="A236" s="44" t="s">
        <v>351</v>
      </c>
      <c r="B236" s="44"/>
      <c r="C236" s="49" t="s">
        <v>380</v>
      </c>
      <c r="D236" s="45"/>
      <c r="E236" s="52">
        <f>E237</f>
        <v>2562357.2799999998</v>
      </c>
      <c r="F236" s="35"/>
    </row>
    <row r="237" spans="1:7" x14ac:dyDescent="0.3">
      <c r="A237" s="44" t="s">
        <v>484</v>
      </c>
      <c r="B237" s="44"/>
      <c r="C237" s="49"/>
      <c r="D237" s="45">
        <v>500</v>
      </c>
      <c r="E237" s="52">
        <v>2562357.2799999998</v>
      </c>
      <c r="F237" s="35"/>
    </row>
    <row r="238" spans="1:7" ht="28.2" x14ac:dyDescent="0.3">
      <c r="A238" s="79" t="s">
        <v>546</v>
      </c>
      <c r="B238" s="79"/>
      <c r="C238" s="82" t="s">
        <v>280</v>
      </c>
      <c r="D238" s="54"/>
      <c r="E238" s="81">
        <f>E239</f>
        <v>1030000</v>
      </c>
      <c r="F238" s="35"/>
    </row>
    <row r="239" spans="1:7" ht="28.2" x14ac:dyDescent="0.3">
      <c r="A239" s="42" t="s">
        <v>547</v>
      </c>
      <c r="B239" s="42"/>
      <c r="C239" s="61" t="s">
        <v>281</v>
      </c>
      <c r="D239" s="46"/>
      <c r="E239" s="53">
        <f>E240+E243+E246</f>
        <v>1030000</v>
      </c>
      <c r="F239" s="35"/>
    </row>
    <row r="240" spans="1:7" x14ac:dyDescent="0.3">
      <c r="A240" s="42" t="s">
        <v>69</v>
      </c>
      <c r="B240" s="42"/>
      <c r="C240" s="61" t="s">
        <v>282</v>
      </c>
      <c r="D240" s="46"/>
      <c r="E240" s="53">
        <f>E241</f>
        <v>210000</v>
      </c>
      <c r="F240" s="35"/>
    </row>
    <row r="241" spans="1:6" ht="28.2" x14ac:dyDescent="0.3">
      <c r="A241" s="44" t="s">
        <v>293</v>
      </c>
      <c r="B241" s="44"/>
      <c r="C241" s="49" t="s">
        <v>406</v>
      </c>
      <c r="D241" s="45"/>
      <c r="E241" s="52">
        <f>E242</f>
        <v>210000</v>
      </c>
      <c r="F241" s="35"/>
    </row>
    <row r="242" spans="1:6" x14ac:dyDescent="0.3">
      <c r="A242" s="44" t="s">
        <v>484</v>
      </c>
      <c r="B242" s="44"/>
      <c r="C242" s="49"/>
      <c r="D242" s="45">
        <v>500</v>
      </c>
      <c r="E242" s="52">
        <v>210000</v>
      </c>
      <c r="F242" s="35"/>
    </row>
    <row r="243" spans="1:6" x14ac:dyDescent="0.3">
      <c r="A243" s="42" t="s">
        <v>70</v>
      </c>
      <c r="B243" s="42"/>
      <c r="C243" s="61" t="s">
        <v>407</v>
      </c>
      <c r="D243" s="45"/>
      <c r="E243" s="53">
        <f>E244</f>
        <v>820000</v>
      </c>
      <c r="F243" s="35"/>
    </row>
    <row r="244" spans="1:6" x14ac:dyDescent="0.3">
      <c r="A244" s="44" t="s">
        <v>294</v>
      </c>
      <c r="B244" s="44"/>
      <c r="C244" s="49" t="s">
        <v>415</v>
      </c>
      <c r="D244" s="45"/>
      <c r="E244" s="52">
        <f>E245</f>
        <v>820000</v>
      </c>
      <c r="F244" s="35"/>
    </row>
    <row r="245" spans="1:6" ht="13.8" customHeight="1" x14ac:dyDescent="0.3">
      <c r="A245" s="44" t="s">
        <v>481</v>
      </c>
      <c r="B245" s="44"/>
      <c r="C245" s="49"/>
      <c r="D245" s="45">
        <v>200</v>
      </c>
      <c r="E245" s="52">
        <v>820000</v>
      </c>
      <c r="F245" s="35"/>
    </row>
    <row r="246" spans="1:6" hidden="1" x14ac:dyDescent="0.3">
      <c r="A246" s="42" t="s">
        <v>441</v>
      </c>
      <c r="B246" s="42"/>
      <c r="C246" s="61" t="s">
        <v>409</v>
      </c>
      <c r="D246" s="45"/>
      <c r="E246" s="53">
        <f>E247</f>
        <v>0</v>
      </c>
      <c r="F246" s="35"/>
    </row>
    <row r="247" spans="1:6" hidden="1" x14ac:dyDescent="0.3">
      <c r="A247" s="44" t="s">
        <v>360</v>
      </c>
      <c r="B247" s="44"/>
      <c r="C247" s="49" t="s">
        <v>416</v>
      </c>
      <c r="D247" s="45"/>
      <c r="E247" s="52">
        <f>E248</f>
        <v>0</v>
      </c>
      <c r="F247" s="35"/>
    </row>
    <row r="248" spans="1:6" hidden="1" x14ac:dyDescent="0.3">
      <c r="A248" s="44" t="s">
        <v>483</v>
      </c>
      <c r="B248" s="44"/>
      <c r="C248" s="49"/>
      <c r="D248" s="45">
        <v>800</v>
      </c>
      <c r="E248" s="52">
        <v>0</v>
      </c>
      <c r="F248" s="35"/>
    </row>
    <row r="249" spans="1:6" x14ac:dyDescent="0.3">
      <c r="A249" s="79" t="s">
        <v>361</v>
      </c>
      <c r="B249" s="79"/>
      <c r="C249" s="82" t="s">
        <v>283</v>
      </c>
      <c r="D249" s="54"/>
      <c r="E249" s="81">
        <f>E250+E254+E256+E258+E260</f>
        <v>5556232.4500000002</v>
      </c>
      <c r="F249" s="35"/>
    </row>
    <row r="250" spans="1:6" x14ac:dyDescent="0.3">
      <c r="A250" s="44" t="s">
        <v>284</v>
      </c>
      <c r="B250" s="44"/>
      <c r="C250" s="49" t="s">
        <v>374</v>
      </c>
      <c r="D250" s="45"/>
      <c r="E250" s="52">
        <f>E251+E252+E253</f>
        <v>5342000</v>
      </c>
      <c r="F250" s="35"/>
    </row>
    <row r="251" spans="1:6" ht="42" x14ac:dyDescent="0.3">
      <c r="A251" s="44" t="s">
        <v>482</v>
      </c>
      <c r="B251" s="44"/>
      <c r="C251" s="49"/>
      <c r="D251" s="45">
        <v>100</v>
      </c>
      <c r="E251" s="52">
        <v>4776384</v>
      </c>
      <c r="F251" s="35"/>
    </row>
    <row r="252" spans="1:6" x14ac:dyDescent="0.3">
      <c r="A252" s="44" t="s">
        <v>481</v>
      </c>
      <c r="B252" s="44"/>
      <c r="C252" s="49"/>
      <c r="D252" s="45">
        <v>200</v>
      </c>
      <c r="E252" s="52">
        <v>559616</v>
      </c>
      <c r="F252" s="35"/>
    </row>
    <row r="253" spans="1:6" x14ac:dyDescent="0.3">
      <c r="A253" s="44" t="s">
        <v>483</v>
      </c>
      <c r="B253" s="44"/>
      <c r="C253" s="68"/>
      <c r="D253" s="45">
        <v>800</v>
      </c>
      <c r="E253" s="52">
        <f>6000</f>
        <v>6000</v>
      </c>
      <c r="F253" s="35"/>
    </row>
    <row r="254" spans="1:6" x14ac:dyDescent="0.3">
      <c r="A254" s="44" t="s">
        <v>551</v>
      </c>
      <c r="B254" s="44"/>
      <c r="C254" s="49" t="s">
        <v>552</v>
      </c>
      <c r="D254" s="45"/>
      <c r="E254" s="52">
        <f>E255</f>
        <v>169295.45</v>
      </c>
      <c r="F254" s="35"/>
    </row>
    <row r="255" spans="1:6" x14ac:dyDescent="0.3">
      <c r="A255" s="44" t="s">
        <v>483</v>
      </c>
      <c r="B255" s="44"/>
      <c r="C255" s="49"/>
      <c r="D255" s="45">
        <v>800</v>
      </c>
      <c r="E255" s="52">
        <v>169295.45</v>
      </c>
      <c r="F255" s="35"/>
    </row>
    <row r="256" spans="1:6" ht="28.2" x14ac:dyDescent="0.3">
      <c r="A256" s="44" t="s">
        <v>618</v>
      </c>
      <c r="B256" s="97"/>
      <c r="C256" s="99" t="s">
        <v>619</v>
      </c>
      <c r="D256" s="98"/>
      <c r="E256" s="51">
        <f>E257</f>
        <v>14979</v>
      </c>
      <c r="F256" s="35"/>
    </row>
    <row r="257" spans="1:6" x14ac:dyDescent="0.3">
      <c r="A257" s="44" t="s">
        <v>481</v>
      </c>
      <c r="B257" s="97"/>
      <c r="C257" s="99"/>
      <c r="D257" s="98">
        <v>200</v>
      </c>
      <c r="E257" s="51">
        <v>14979</v>
      </c>
      <c r="F257" s="35"/>
    </row>
    <row r="258" spans="1:6" ht="28.2" x14ac:dyDescent="0.3">
      <c r="A258" s="44" t="s">
        <v>620</v>
      </c>
      <c r="B258" s="97"/>
      <c r="C258" s="99" t="s">
        <v>621</v>
      </c>
      <c r="D258" s="98"/>
      <c r="E258" s="51">
        <f>E259</f>
        <v>14979</v>
      </c>
      <c r="F258" s="35"/>
    </row>
    <row r="259" spans="1:6" x14ac:dyDescent="0.3">
      <c r="A259" s="44" t="s">
        <v>481</v>
      </c>
      <c r="B259" s="97"/>
      <c r="C259" s="97"/>
      <c r="D259" s="98">
        <v>200</v>
      </c>
      <c r="E259" s="51">
        <v>14979</v>
      </c>
      <c r="F259" s="35"/>
    </row>
    <row r="260" spans="1:6" ht="28.2" x14ac:dyDescent="0.3">
      <c r="A260" s="44" t="s">
        <v>622</v>
      </c>
      <c r="B260" s="97"/>
      <c r="C260" s="96" t="s">
        <v>623</v>
      </c>
      <c r="D260" s="98"/>
      <c r="E260" s="51">
        <f>E261</f>
        <v>14979</v>
      </c>
      <c r="F260" s="35"/>
    </row>
    <row r="261" spans="1:6" x14ac:dyDescent="0.3">
      <c r="A261" s="44" t="s">
        <v>481</v>
      </c>
      <c r="B261" s="97"/>
      <c r="C261" s="98"/>
      <c r="D261" s="98">
        <v>200</v>
      </c>
      <c r="E261" s="51">
        <v>14979</v>
      </c>
      <c r="F261" s="35"/>
    </row>
    <row r="262" spans="1:6" x14ac:dyDescent="0.3">
      <c r="A262" s="79" t="s">
        <v>299</v>
      </c>
      <c r="B262" s="79"/>
      <c r="C262" s="82" t="s">
        <v>376</v>
      </c>
      <c r="D262" s="54"/>
      <c r="E262" s="81">
        <f>E263+E271+E267+E265+E269+E273+E275+E281+E277+E283+E279</f>
        <v>60695166.109999999</v>
      </c>
      <c r="F262" s="35"/>
    </row>
    <row r="263" spans="1:6" ht="28.2" x14ac:dyDescent="0.3">
      <c r="A263" s="44" t="s">
        <v>362</v>
      </c>
      <c r="B263" s="44"/>
      <c r="C263" s="49" t="s">
        <v>377</v>
      </c>
      <c r="D263" s="45"/>
      <c r="E263" s="52">
        <f>E264</f>
        <v>324990</v>
      </c>
      <c r="F263" s="35"/>
    </row>
    <row r="264" spans="1:6" x14ac:dyDescent="0.3">
      <c r="A264" s="44" t="s">
        <v>484</v>
      </c>
      <c r="B264" s="44"/>
      <c r="C264" s="49"/>
      <c r="D264" s="45">
        <v>500</v>
      </c>
      <c r="E264" s="52">
        <v>324990</v>
      </c>
      <c r="F264" s="35"/>
    </row>
    <row r="265" spans="1:6" x14ac:dyDescent="0.3">
      <c r="A265" s="44" t="s">
        <v>657</v>
      </c>
      <c r="B265" s="44"/>
      <c r="C265" s="49" t="s">
        <v>610</v>
      </c>
      <c r="D265" s="45"/>
      <c r="E265" s="52">
        <f>E266</f>
        <v>1203202</v>
      </c>
      <c r="F265" s="35"/>
    </row>
    <row r="266" spans="1:6" x14ac:dyDescent="0.3">
      <c r="A266" s="44" t="s">
        <v>484</v>
      </c>
      <c r="B266" s="44"/>
      <c r="C266" s="49"/>
      <c r="D266" s="45">
        <v>500</v>
      </c>
      <c r="E266" s="52">
        <v>1203202</v>
      </c>
      <c r="F266" s="35"/>
    </row>
    <row r="267" spans="1:6" x14ac:dyDescent="0.3">
      <c r="A267" s="44" t="s">
        <v>580</v>
      </c>
      <c r="B267" s="44"/>
      <c r="C267" s="49" t="s">
        <v>586</v>
      </c>
      <c r="D267" s="45"/>
      <c r="E267" s="52">
        <f>E268</f>
        <v>13500234.109999999</v>
      </c>
      <c r="F267" s="35"/>
    </row>
    <row r="268" spans="1:6" x14ac:dyDescent="0.3">
      <c r="A268" s="44" t="s">
        <v>484</v>
      </c>
      <c r="B268" s="44"/>
      <c r="C268" s="49"/>
      <c r="D268" s="45">
        <v>500</v>
      </c>
      <c r="E268" s="52">
        <v>13500234.109999999</v>
      </c>
      <c r="F268" s="35"/>
    </row>
    <row r="269" spans="1:6" x14ac:dyDescent="0.3">
      <c r="A269" s="44" t="s">
        <v>300</v>
      </c>
      <c r="B269" s="44"/>
      <c r="C269" s="49" t="s">
        <v>378</v>
      </c>
      <c r="D269" s="45"/>
      <c r="E269" s="52">
        <f>E270</f>
        <v>37808000</v>
      </c>
      <c r="F269" s="35"/>
    </row>
    <row r="270" spans="1:6" x14ac:dyDescent="0.3">
      <c r="A270" s="44" t="s">
        <v>484</v>
      </c>
      <c r="B270" s="44"/>
      <c r="C270" s="49"/>
      <c r="D270" s="45">
        <v>500</v>
      </c>
      <c r="E270" s="52">
        <f>5895000+31913000</f>
        <v>37808000</v>
      </c>
      <c r="F270" s="35"/>
    </row>
    <row r="271" spans="1:6" ht="1.5" hidden="1" customHeight="1" x14ac:dyDescent="0.3">
      <c r="A271" s="44"/>
      <c r="B271" s="44"/>
      <c r="C271" s="49"/>
      <c r="D271" s="45"/>
      <c r="E271" s="52">
        <f>E272</f>
        <v>0</v>
      </c>
      <c r="F271" s="35"/>
    </row>
    <row r="272" spans="1:6" hidden="1" x14ac:dyDescent="0.3">
      <c r="A272" s="44"/>
      <c r="B272" s="44"/>
      <c r="C272" s="49"/>
      <c r="D272" s="45"/>
      <c r="E272" s="52"/>
      <c r="F272" s="35"/>
    </row>
    <row r="273" spans="1:7" ht="28.2" x14ac:dyDescent="0.3">
      <c r="A273" s="44" t="s">
        <v>671</v>
      </c>
      <c r="B273" s="44"/>
      <c r="C273" s="49" t="s">
        <v>670</v>
      </c>
      <c r="D273" s="45"/>
      <c r="E273" s="52">
        <f>E274</f>
        <v>219000</v>
      </c>
      <c r="F273" s="35"/>
    </row>
    <row r="274" spans="1:7" x14ac:dyDescent="0.3">
      <c r="A274" s="44" t="s">
        <v>484</v>
      </c>
      <c r="B274" s="44"/>
      <c r="C274" s="49"/>
      <c r="D274" s="45">
        <v>500</v>
      </c>
      <c r="E274" s="52">
        <v>219000</v>
      </c>
      <c r="F274" s="35"/>
    </row>
    <row r="275" spans="1:7" x14ac:dyDescent="0.3">
      <c r="A275" s="44" t="s">
        <v>611</v>
      </c>
      <c r="B275" s="49"/>
      <c r="C275" s="49" t="s">
        <v>612</v>
      </c>
      <c r="D275" s="51"/>
      <c r="E275" s="51">
        <f>E276</f>
        <v>715788</v>
      </c>
      <c r="F275" s="35"/>
    </row>
    <row r="276" spans="1:7" x14ac:dyDescent="0.3">
      <c r="A276" s="44" t="s">
        <v>484</v>
      </c>
      <c r="B276" s="49"/>
      <c r="C276" s="45"/>
      <c r="D276" s="45">
        <v>500</v>
      </c>
      <c r="E276" s="51">
        <v>715788</v>
      </c>
      <c r="F276" s="35"/>
    </row>
    <row r="277" spans="1:7" ht="28.2" x14ac:dyDescent="0.3">
      <c r="A277" s="44" t="s">
        <v>624</v>
      </c>
      <c r="B277" s="49"/>
      <c r="C277" s="45" t="s">
        <v>651</v>
      </c>
      <c r="D277" s="45"/>
      <c r="E277" s="51">
        <f>E278</f>
        <v>1330000</v>
      </c>
      <c r="F277" s="35"/>
    </row>
    <row r="278" spans="1:7" x14ac:dyDescent="0.3">
      <c r="A278" s="44" t="s">
        <v>484</v>
      </c>
      <c r="B278" s="49"/>
      <c r="C278" s="45"/>
      <c r="D278" s="45">
        <v>500</v>
      </c>
      <c r="E278" s="51">
        <v>1330000</v>
      </c>
      <c r="F278" s="35"/>
    </row>
    <row r="279" spans="1:7" x14ac:dyDescent="0.3">
      <c r="A279" s="44" t="s">
        <v>684</v>
      </c>
      <c r="B279" s="49"/>
      <c r="C279" s="45" t="s">
        <v>688</v>
      </c>
      <c r="D279" s="45"/>
      <c r="E279" s="51">
        <f>E280</f>
        <v>1367224</v>
      </c>
      <c r="F279" s="35"/>
    </row>
    <row r="280" spans="1:7" x14ac:dyDescent="0.3">
      <c r="A280" s="44" t="s">
        <v>484</v>
      </c>
      <c r="B280" s="49"/>
      <c r="C280" s="45"/>
      <c r="D280" s="45">
        <v>500</v>
      </c>
      <c r="E280" s="51">
        <v>1367224</v>
      </c>
      <c r="F280" s="35"/>
    </row>
    <row r="281" spans="1:7" ht="28.2" x14ac:dyDescent="0.3">
      <c r="A281" s="44" t="s">
        <v>643</v>
      </c>
      <c r="B281" s="49"/>
      <c r="C281" s="45" t="s">
        <v>644</v>
      </c>
      <c r="D281" s="45"/>
      <c r="E281" s="51">
        <f>E282</f>
        <v>988898</v>
      </c>
      <c r="F281" s="35"/>
    </row>
    <row r="282" spans="1:7" x14ac:dyDescent="0.3">
      <c r="A282" s="44" t="s">
        <v>484</v>
      </c>
      <c r="B282" s="49"/>
      <c r="C282" s="45"/>
      <c r="D282" s="45">
        <v>500</v>
      </c>
      <c r="E282" s="51">
        <v>988898</v>
      </c>
      <c r="F282" s="35"/>
    </row>
    <row r="283" spans="1:7" x14ac:dyDescent="0.3">
      <c r="A283" s="44" t="s">
        <v>656</v>
      </c>
      <c r="B283" s="49"/>
      <c r="C283" s="45" t="s">
        <v>672</v>
      </c>
      <c r="D283" s="45"/>
      <c r="E283" s="51">
        <f>E284</f>
        <v>3237830</v>
      </c>
      <c r="F283" s="35"/>
    </row>
    <row r="284" spans="1:7" x14ac:dyDescent="0.3">
      <c r="A284" s="44" t="s">
        <v>484</v>
      </c>
      <c r="B284" s="49"/>
      <c r="C284" s="45"/>
      <c r="D284" s="45">
        <v>500</v>
      </c>
      <c r="E284" s="51">
        <v>3237830</v>
      </c>
      <c r="F284" s="35"/>
    </row>
    <row r="285" spans="1:7" x14ac:dyDescent="0.3">
      <c r="A285" s="55" t="s">
        <v>548</v>
      </c>
      <c r="B285" s="55">
        <v>710</v>
      </c>
      <c r="C285" s="87"/>
      <c r="D285" s="87"/>
      <c r="E285" s="88">
        <f>E286+E348</f>
        <v>119647086</v>
      </c>
      <c r="F285" s="35"/>
      <c r="G285" s="66"/>
    </row>
    <row r="286" spans="1:7" ht="28.2" x14ac:dyDescent="0.3">
      <c r="A286" s="79" t="s">
        <v>320</v>
      </c>
      <c r="B286" s="79"/>
      <c r="C286" s="82" t="s">
        <v>235</v>
      </c>
      <c r="D286" s="54"/>
      <c r="E286" s="81">
        <f>E287+E344</f>
        <v>119646486</v>
      </c>
      <c r="F286" s="35"/>
    </row>
    <row r="287" spans="1:7" ht="28.2" x14ac:dyDescent="0.3">
      <c r="A287" s="42" t="s">
        <v>321</v>
      </c>
      <c r="B287" s="42"/>
      <c r="C287" s="61" t="s">
        <v>236</v>
      </c>
      <c r="D287" s="46"/>
      <c r="E287" s="53">
        <f>E288+E333+E336+E340</f>
        <v>119641486</v>
      </c>
      <c r="F287" s="35"/>
    </row>
    <row r="288" spans="1:7" ht="28.2" x14ac:dyDescent="0.3">
      <c r="A288" s="42" t="s">
        <v>119</v>
      </c>
      <c r="B288" s="42"/>
      <c r="C288" s="61" t="s">
        <v>237</v>
      </c>
      <c r="D288" s="46"/>
      <c r="E288" s="53">
        <f>E289+E292+E295+E298+E300+E303+E306+E309+E312+E315+E318+E322+E329+E325+E327+E331</f>
        <v>69546844</v>
      </c>
      <c r="F288" s="35"/>
    </row>
    <row r="289" spans="1:6" ht="28.2" x14ac:dyDescent="0.3">
      <c r="A289" s="44" t="s">
        <v>491</v>
      </c>
      <c r="B289" s="44"/>
      <c r="C289" s="49" t="s">
        <v>458</v>
      </c>
      <c r="D289" s="45"/>
      <c r="E289" s="52">
        <f>E290+E291</f>
        <v>91382</v>
      </c>
      <c r="F289" s="35"/>
    </row>
    <row r="290" spans="1:6" x14ac:dyDescent="0.3">
      <c r="A290" s="44" t="s">
        <v>481</v>
      </c>
      <c r="B290" s="44"/>
      <c r="C290" s="49"/>
      <c r="D290" s="45">
        <v>200</v>
      </c>
      <c r="E290" s="52">
        <v>1382</v>
      </c>
      <c r="F290" s="35"/>
    </row>
    <row r="291" spans="1:6" x14ac:dyDescent="0.3">
      <c r="A291" s="44" t="s">
        <v>480</v>
      </c>
      <c r="B291" s="44"/>
      <c r="C291" s="49"/>
      <c r="D291" s="45">
        <v>300</v>
      </c>
      <c r="E291" s="52">
        <v>90000</v>
      </c>
      <c r="F291" s="35"/>
    </row>
    <row r="292" spans="1:6" ht="42" x14ac:dyDescent="0.3">
      <c r="A292" s="44" t="s">
        <v>287</v>
      </c>
      <c r="B292" s="44"/>
      <c r="C292" s="49" t="s">
        <v>459</v>
      </c>
      <c r="D292" s="45"/>
      <c r="E292" s="52">
        <f>E293+E294</f>
        <v>2197302</v>
      </c>
      <c r="F292" s="35"/>
    </row>
    <row r="293" spans="1:6" x14ac:dyDescent="0.3">
      <c r="A293" s="44" t="s">
        <v>481</v>
      </c>
      <c r="B293" s="44"/>
      <c r="C293" s="49"/>
      <c r="D293" s="45">
        <v>200</v>
      </c>
      <c r="E293" s="52">
        <v>32472.62</v>
      </c>
      <c r="F293" s="35"/>
    </row>
    <row r="294" spans="1:6" x14ac:dyDescent="0.3">
      <c r="A294" s="44" t="s">
        <v>480</v>
      </c>
      <c r="B294" s="44"/>
      <c r="C294" s="49"/>
      <c r="D294" s="45">
        <v>300</v>
      </c>
      <c r="E294" s="52">
        <v>2164829.38</v>
      </c>
      <c r="F294" s="35"/>
    </row>
    <row r="295" spans="1:6" ht="28.2" x14ac:dyDescent="0.3">
      <c r="A295" s="44" t="s">
        <v>322</v>
      </c>
      <c r="B295" s="44"/>
      <c r="C295" s="49" t="s">
        <v>460</v>
      </c>
      <c r="D295" s="45"/>
      <c r="E295" s="52">
        <f>E296+E297</f>
        <v>8628000</v>
      </c>
      <c r="F295" s="35"/>
    </row>
    <row r="296" spans="1:6" x14ac:dyDescent="0.3">
      <c r="A296" s="44" t="s">
        <v>481</v>
      </c>
      <c r="B296" s="44"/>
      <c r="C296" s="49"/>
      <c r="D296" s="45">
        <v>200</v>
      </c>
      <c r="E296" s="52">
        <v>138000</v>
      </c>
      <c r="F296" s="35"/>
    </row>
    <row r="297" spans="1:6" x14ac:dyDescent="0.3">
      <c r="A297" s="44" t="s">
        <v>480</v>
      </c>
      <c r="B297" s="44"/>
      <c r="C297" s="49"/>
      <c r="D297" s="45">
        <v>300</v>
      </c>
      <c r="E297" s="52">
        <v>8490000</v>
      </c>
      <c r="F297" s="35"/>
    </row>
    <row r="298" spans="1:6" ht="55.8" x14ac:dyDescent="0.3">
      <c r="A298" s="44" t="s">
        <v>323</v>
      </c>
      <c r="B298" s="44"/>
      <c r="C298" s="49" t="s">
        <v>461</v>
      </c>
      <c r="D298" s="45"/>
      <c r="E298" s="52">
        <f>E299</f>
        <v>119810</v>
      </c>
      <c r="F298" s="35"/>
    </row>
    <row r="299" spans="1:6" x14ac:dyDescent="0.3">
      <c r="A299" s="44" t="s">
        <v>480</v>
      </c>
      <c r="B299" s="44"/>
      <c r="C299" s="49"/>
      <c r="D299" s="45">
        <v>300</v>
      </c>
      <c r="E299" s="52">
        <v>119810</v>
      </c>
      <c r="F299" s="35"/>
    </row>
    <row r="300" spans="1:6" ht="55.8" x14ac:dyDescent="0.3">
      <c r="A300" s="44" t="s">
        <v>450</v>
      </c>
      <c r="B300" s="44"/>
      <c r="C300" s="49" t="s">
        <v>462</v>
      </c>
      <c r="D300" s="45"/>
      <c r="E300" s="52">
        <f>E301+E302</f>
        <v>3475369</v>
      </c>
      <c r="F300" s="35"/>
    </row>
    <row r="301" spans="1:6" x14ac:dyDescent="0.3">
      <c r="A301" s="44" t="s">
        <v>481</v>
      </c>
      <c r="B301" s="44"/>
      <c r="C301" s="49"/>
      <c r="D301" s="45">
        <v>200</v>
      </c>
      <c r="E301" s="52">
        <v>11929</v>
      </c>
      <c r="F301" s="35"/>
    </row>
    <row r="302" spans="1:6" x14ac:dyDescent="0.3">
      <c r="A302" s="44" t="s">
        <v>480</v>
      </c>
      <c r="B302" s="44"/>
      <c r="C302" s="49"/>
      <c r="D302" s="45">
        <v>300</v>
      </c>
      <c r="E302" s="52">
        <v>3463440</v>
      </c>
      <c r="F302" s="35"/>
    </row>
    <row r="303" spans="1:6" ht="42" x14ac:dyDescent="0.3">
      <c r="A303" s="44" t="s">
        <v>451</v>
      </c>
      <c r="B303" s="44"/>
      <c r="C303" s="49" t="s">
        <v>464</v>
      </c>
      <c r="D303" s="45"/>
      <c r="E303" s="52">
        <f>E304+E305</f>
        <v>435662</v>
      </c>
      <c r="F303" s="35"/>
    </row>
    <row r="304" spans="1:6" x14ac:dyDescent="0.3">
      <c r="A304" s="44" t="s">
        <v>481</v>
      </c>
      <c r="B304" s="44"/>
      <c r="C304" s="49"/>
      <c r="D304" s="45">
        <v>200</v>
      </c>
      <c r="E304" s="52">
        <v>903</v>
      </c>
      <c r="F304" s="35"/>
    </row>
    <row r="305" spans="1:6" x14ac:dyDescent="0.3">
      <c r="A305" s="44" t="s">
        <v>480</v>
      </c>
      <c r="B305" s="44"/>
      <c r="C305" s="49"/>
      <c r="D305" s="45">
        <v>300</v>
      </c>
      <c r="E305" s="52">
        <v>434759</v>
      </c>
      <c r="F305" s="35"/>
    </row>
    <row r="306" spans="1:6" ht="28.2" x14ac:dyDescent="0.3">
      <c r="A306" s="44" t="s">
        <v>324</v>
      </c>
      <c r="B306" s="44"/>
      <c r="C306" s="49" t="s">
        <v>463</v>
      </c>
      <c r="D306" s="45"/>
      <c r="E306" s="52">
        <f>E307+E308</f>
        <v>3145400</v>
      </c>
      <c r="F306" s="35"/>
    </row>
    <row r="307" spans="1:6" x14ac:dyDescent="0.3">
      <c r="A307" s="44" t="s">
        <v>481</v>
      </c>
      <c r="B307" s="44"/>
      <c r="C307" s="49"/>
      <c r="D307" s="45">
        <v>200</v>
      </c>
      <c r="E307" s="52">
        <v>51000</v>
      </c>
      <c r="F307" s="35"/>
    </row>
    <row r="308" spans="1:6" x14ac:dyDescent="0.3">
      <c r="A308" s="44" t="s">
        <v>480</v>
      </c>
      <c r="B308" s="44"/>
      <c r="C308" s="49"/>
      <c r="D308" s="45">
        <v>300</v>
      </c>
      <c r="E308" s="52">
        <v>3094400</v>
      </c>
      <c r="F308" s="35"/>
    </row>
    <row r="309" spans="1:6" ht="28.2" x14ac:dyDescent="0.3">
      <c r="A309" s="44" t="s">
        <v>492</v>
      </c>
      <c r="B309" s="44"/>
      <c r="C309" s="49" t="s">
        <v>465</v>
      </c>
      <c r="D309" s="45"/>
      <c r="E309" s="52">
        <f>E310+E311</f>
        <v>6531000</v>
      </c>
      <c r="F309" s="35"/>
    </row>
    <row r="310" spans="1:6" x14ac:dyDescent="0.3">
      <c r="A310" s="44" t="s">
        <v>481</v>
      </c>
      <c r="B310" s="44"/>
      <c r="C310" s="49"/>
      <c r="D310" s="45">
        <v>200</v>
      </c>
      <c r="E310" s="52">
        <v>105000</v>
      </c>
      <c r="F310" s="35"/>
    </row>
    <row r="311" spans="1:6" x14ac:dyDescent="0.3">
      <c r="A311" s="44" t="s">
        <v>480</v>
      </c>
      <c r="B311" s="44"/>
      <c r="C311" s="49"/>
      <c r="D311" s="45">
        <v>300</v>
      </c>
      <c r="E311" s="52">
        <v>6426000</v>
      </c>
      <c r="F311" s="35"/>
    </row>
    <row r="312" spans="1:6" ht="42" x14ac:dyDescent="0.3">
      <c r="A312" s="44" t="s">
        <v>493</v>
      </c>
      <c r="B312" s="44"/>
      <c r="C312" s="49" t="s">
        <v>466</v>
      </c>
      <c r="D312" s="45"/>
      <c r="E312" s="52">
        <f>E313+E314</f>
        <v>18999509</v>
      </c>
      <c r="F312" s="35"/>
    </row>
    <row r="313" spans="1:6" x14ac:dyDescent="0.3">
      <c r="A313" s="44" t="s">
        <v>481</v>
      </c>
      <c r="B313" s="44"/>
      <c r="C313" s="49"/>
      <c r="D313" s="45">
        <v>200</v>
      </c>
      <c r="E313" s="52">
        <v>311402</v>
      </c>
      <c r="F313" s="35"/>
    </row>
    <row r="314" spans="1:6" x14ac:dyDescent="0.3">
      <c r="A314" s="44" t="s">
        <v>480</v>
      </c>
      <c r="B314" s="44"/>
      <c r="C314" s="49"/>
      <c r="D314" s="45">
        <v>300</v>
      </c>
      <c r="E314" s="52">
        <v>18688107</v>
      </c>
      <c r="F314" s="35"/>
    </row>
    <row r="315" spans="1:6" x14ac:dyDescent="0.3">
      <c r="A315" s="44" t="s">
        <v>326</v>
      </c>
      <c r="B315" s="44"/>
      <c r="C315" s="49" t="s">
        <v>467</v>
      </c>
      <c r="D315" s="45"/>
      <c r="E315" s="52">
        <f>E316+E317</f>
        <v>3770000</v>
      </c>
      <c r="F315" s="35"/>
    </row>
    <row r="316" spans="1:6" x14ac:dyDescent="0.3">
      <c r="A316" s="44" t="s">
        <v>481</v>
      </c>
      <c r="B316" s="44"/>
      <c r="C316" s="49"/>
      <c r="D316" s="45">
        <v>200</v>
      </c>
      <c r="E316" s="52">
        <v>64900</v>
      </c>
      <c r="F316" s="35"/>
    </row>
    <row r="317" spans="1:6" x14ac:dyDescent="0.3">
      <c r="A317" s="44" t="s">
        <v>480</v>
      </c>
      <c r="B317" s="44"/>
      <c r="C317" s="49"/>
      <c r="D317" s="45">
        <v>300</v>
      </c>
      <c r="E317" s="52">
        <v>3705100</v>
      </c>
      <c r="F317" s="35"/>
    </row>
    <row r="318" spans="1:6" ht="28.2" x14ac:dyDescent="0.3">
      <c r="A318" s="44" t="s">
        <v>238</v>
      </c>
      <c r="B318" s="44"/>
      <c r="C318" s="49" t="s">
        <v>468</v>
      </c>
      <c r="D318" s="45"/>
      <c r="E318" s="52">
        <f>E319+E320+E321</f>
        <v>5774696</v>
      </c>
      <c r="F318" s="35"/>
    </row>
    <row r="319" spans="1:6" ht="42" x14ac:dyDescent="0.3">
      <c r="A319" s="44" t="s">
        <v>482</v>
      </c>
      <c r="B319" s="44"/>
      <c r="C319" s="49"/>
      <c r="D319" s="45">
        <v>100</v>
      </c>
      <c r="E319" s="52">
        <v>4884158</v>
      </c>
      <c r="F319" s="35"/>
    </row>
    <row r="320" spans="1:6" x14ac:dyDescent="0.3">
      <c r="A320" s="44" t="s">
        <v>481</v>
      </c>
      <c r="B320" s="44"/>
      <c r="C320" s="49"/>
      <c r="D320" s="45">
        <v>200</v>
      </c>
      <c r="E320" s="52">
        <v>886076.01</v>
      </c>
      <c r="F320" s="35"/>
    </row>
    <row r="321" spans="1:6" x14ac:dyDescent="0.3">
      <c r="A321" s="44" t="s">
        <v>483</v>
      </c>
      <c r="B321" s="44"/>
      <c r="C321" s="49"/>
      <c r="D321" s="45">
        <v>800</v>
      </c>
      <c r="E321" s="52">
        <v>4461.99</v>
      </c>
      <c r="F321" s="35"/>
    </row>
    <row r="322" spans="1:6" ht="28.2" x14ac:dyDescent="0.3">
      <c r="A322" s="44" t="s">
        <v>327</v>
      </c>
      <c r="B322" s="44"/>
      <c r="C322" s="49" t="s">
        <v>469</v>
      </c>
      <c r="D322" s="45"/>
      <c r="E322" s="52">
        <f>E323+E324</f>
        <v>6247000</v>
      </c>
      <c r="F322" s="35"/>
    </row>
    <row r="323" spans="1:6" x14ac:dyDescent="0.3">
      <c r="A323" s="44" t="s">
        <v>481</v>
      </c>
      <c r="B323" s="44"/>
      <c r="C323" s="49"/>
      <c r="D323" s="45">
        <v>200</v>
      </c>
      <c r="E323" s="52">
        <v>25000</v>
      </c>
      <c r="F323" s="35"/>
    </row>
    <row r="324" spans="1:6" x14ac:dyDescent="0.3">
      <c r="A324" s="44" t="s">
        <v>480</v>
      </c>
      <c r="B324" s="44"/>
      <c r="C324" s="49"/>
      <c r="D324" s="45">
        <v>300</v>
      </c>
      <c r="E324" s="52">
        <v>6222000</v>
      </c>
      <c r="F324" s="35"/>
    </row>
    <row r="325" spans="1:6" ht="42" x14ac:dyDescent="0.3">
      <c r="A325" s="44" t="s">
        <v>613</v>
      </c>
      <c r="B325" s="49"/>
      <c r="C325" s="49" t="s">
        <v>614</v>
      </c>
      <c r="D325" s="51"/>
      <c r="E325" s="51">
        <f>E326</f>
        <v>161700</v>
      </c>
      <c r="F325" s="35"/>
    </row>
    <row r="326" spans="1:6" x14ac:dyDescent="0.3">
      <c r="A326" s="44" t="s">
        <v>481</v>
      </c>
      <c r="B326" s="49"/>
      <c r="C326" s="49"/>
      <c r="D326" s="41">
        <v>200</v>
      </c>
      <c r="E326" s="51">
        <v>161700</v>
      </c>
      <c r="F326" s="35"/>
    </row>
    <row r="327" spans="1:6" ht="42" x14ac:dyDescent="0.3">
      <c r="A327" s="44" t="s">
        <v>615</v>
      </c>
      <c r="B327" s="49"/>
      <c r="C327" s="49" t="s">
        <v>616</v>
      </c>
      <c r="D327" s="41"/>
      <c r="E327" s="51">
        <f>E328</f>
        <v>3052</v>
      </c>
      <c r="F327" s="35"/>
    </row>
    <row r="328" spans="1:6" x14ac:dyDescent="0.3">
      <c r="A328" s="44" t="s">
        <v>481</v>
      </c>
      <c r="B328" s="49"/>
      <c r="C328" s="41"/>
      <c r="D328" s="41">
        <v>200</v>
      </c>
      <c r="E328" s="51">
        <v>3052</v>
      </c>
      <c r="F328" s="35"/>
    </row>
    <row r="329" spans="1:6" ht="42" x14ac:dyDescent="0.3">
      <c r="A329" s="44" t="s">
        <v>443</v>
      </c>
      <c r="B329" s="44"/>
      <c r="C329" s="49" t="s">
        <v>470</v>
      </c>
      <c r="D329" s="45"/>
      <c r="E329" s="52">
        <f>E330</f>
        <v>9784962</v>
      </c>
      <c r="F329" s="35"/>
    </row>
    <row r="330" spans="1:6" x14ac:dyDescent="0.3">
      <c r="A330" s="44" t="s">
        <v>480</v>
      </c>
      <c r="B330" s="44"/>
      <c r="C330" s="49"/>
      <c r="D330" s="45">
        <v>300</v>
      </c>
      <c r="E330" s="52">
        <v>9784962</v>
      </c>
      <c r="F330" s="35"/>
    </row>
    <row r="331" spans="1:6" ht="28.2" x14ac:dyDescent="0.3">
      <c r="A331" s="44" t="s">
        <v>497</v>
      </c>
      <c r="B331" s="49"/>
      <c r="C331" s="49" t="s">
        <v>617</v>
      </c>
      <c r="D331" s="51"/>
      <c r="E331" s="51">
        <f>E332</f>
        <v>182000</v>
      </c>
      <c r="F331" s="35"/>
    </row>
    <row r="332" spans="1:6" x14ac:dyDescent="0.3">
      <c r="A332" s="44" t="s">
        <v>480</v>
      </c>
      <c r="B332" s="49"/>
      <c r="C332" s="41"/>
      <c r="D332" s="41">
        <v>300</v>
      </c>
      <c r="E332" s="51">
        <v>182000</v>
      </c>
      <c r="F332" s="35"/>
    </row>
    <row r="333" spans="1:6" ht="28.2" x14ac:dyDescent="0.3">
      <c r="A333" s="42" t="s">
        <v>524</v>
      </c>
      <c r="B333" s="42"/>
      <c r="C333" s="61" t="s">
        <v>430</v>
      </c>
      <c r="D333" s="45"/>
      <c r="E333" s="53">
        <f>E334</f>
        <v>45964342</v>
      </c>
      <c r="F333" s="35"/>
    </row>
    <row r="334" spans="1:6" ht="55.8" x14ac:dyDescent="0.3">
      <c r="A334" s="44" t="s">
        <v>325</v>
      </c>
      <c r="B334" s="44"/>
      <c r="C334" s="49" t="s">
        <v>452</v>
      </c>
      <c r="D334" s="45"/>
      <c r="E334" s="52">
        <f>E335</f>
        <v>45964342</v>
      </c>
      <c r="F334" s="35"/>
    </row>
    <row r="335" spans="1:6" ht="28.2" x14ac:dyDescent="0.3">
      <c r="A335" s="44" t="s">
        <v>479</v>
      </c>
      <c r="B335" s="44"/>
      <c r="C335" s="49"/>
      <c r="D335" s="45">
        <v>600</v>
      </c>
      <c r="E335" s="52">
        <v>45964342</v>
      </c>
      <c r="F335" s="35"/>
    </row>
    <row r="336" spans="1:6" ht="28.2" x14ac:dyDescent="0.3">
      <c r="A336" s="42" t="s">
        <v>432</v>
      </c>
      <c r="B336" s="42"/>
      <c r="C336" s="61" t="s">
        <v>431</v>
      </c>
      <c r="D336" s="45"/>
      <c r="E336" s="53">
        <f>E337</f>
        <v>2208900</v>
      </c>
      <c r="F336" s="35"/>
    </row>
    <row r="337" spans="1:6" x14ac:dyDescent="0.3">
      <c r="A337" s="44" t="s">
        <v>288</v>
      </c>
      <c r="B337" s="44"/>
      <c r="C337" s="49" t="s">
        <v>457</v>
      </c>
      <c r="D337" s="45"/>
      <c r="E337" s="52">
        <f>E338+E339</f>
        <v>2208900</v>
      </c>
      <c r="F337" s="35"/>
    </row>
    <row r="338" spans="1:6" x14ac:dyDescent="0.3">
      <c r="A338" s="44" t="s">
        <v>481</v>
      </c>
      <c r="B338" s="44"/>
      <c r="C338" s="49"/>
      <c r="D338" s="45">
        <v>200</v>
      </c>
      <c r="E338" s="52">
        <v>51033.22</v>
      </c>
      <c r="F338" s="35"/>
    </row>
    <row r="339" spans="1:6" x14ac:dyDescent="0.3">
      <c r="A339" s="44" t="s">
        <v>480</v>
      </c>
      <c r="B339" s="44"/>
      <c r="C339" s="49"/>
      <c r="D339" s="45">
        <v>300</v>
      </c>
      <c r="E339" s="52">
        <v>2157866.7799999998</v>
      </c>
      <c r="F339" s="35"/>
    </row>
    <row r="340" spans="1:6" ht="28.2" x14ac:dyDescent="0.3">
      <c r="A340" s="42" t="s">
        <v>435</v>
      </c>
      <c r="B340" s="42"/>
      <c r="C340" s="61" t="s">
        <v>434</v>
      </c>
      <c r="D340" s="45"/>
      <c r="E340" s="53">
        <f>E341</f>
        <v>1921400</v>
      </c>
      <c r="F340" s="35"/>
    </row>
    <row r="341" spans="1:6" x14ac:dyDescent="0.3">
      <c r="A341" s="42" t="s">
        <v>453</v>
      </c>
      <c r="B341" s="42"/>
      <c r="C341" s="61" t="s">
        <v>454</v>
      </c>
      <c r="D341" s="45"/>
      <c r="E341" s="53">
        <f>E342+E343</f>
        <v>1921400</v>
      </c>
      <c r="F341" s="35"/>
    </row>
    <row r="342" spans="1:6" x14ac:dyDescent="0.3">
      <c r="A342" s="44" t="s">
        <v>481</v>
      </c>
      <c r="B342" s="44"/>
      <c r="C342" s="61"/>
      <c r="D342" s="45">
        <v>200</v>
      </c>
      <c r="E342" s="52">
        <v>29400</v>
      </c>
      <c r="F342" s="35"/>
    </row>
    <row r="343" spans="1:6" x14ac:dyDescent="0.3">
      <c r="A343" s="44" t="s">
        <v>480</v>
      </c>
      <c r="B343" s="44"/>
      <c r="C343" s="61"/>
      <c r="D343" s="45">
        <v>300</v>
      </c>
      <c r="E343" s="52">
        <v>1892000</v>
      </c>
      <c r="F343" s="35"/>
    </row>
    <row r="344" spans="1:6" ht="28.2" x14ac:dyDescent="0.3">
      <c r="A344" s="42" t="s">
        <v>525</v>
      </c>
      <c r="B344" s="42"/>
      <c r="C344" s="61" t="s">
        <v>498</v>
      </c>
      <c r="D344" s="45"/>
      <c r="E344" s="53">
        <f>E345</f>
        <v>5000</v>
      </c>
      <c r="F344" s="35"/>
    </row>
    <row r="345" spans="1:6" x14ac:dyDescent="0.3">
      <c r="A345" s="42" t="s">
        <v>500</v>
      </c>
      <c r="B345" s="42"/>
      <c r="C345" s="61" t="s">
        <v>499</v>
      </c>
      <c r="D345" s="45"/>
      <c r="E345" s="53">
        <f>E346</f>
        <v>5000</v>
      </c>
      <c r="F345" s="35"/>
    </row>
    <row r="346" spans="1:6" x14ac:dyDescent="0.3">
      <c r="A346" s="44" t="s">
        <v>501</v>
      </c>
      <c r="B346" s="44"/>
      <c r="C346" s="49" t="s">
        <v>502</v>
      </c>
      <c r="D346" s="45"/>
      <c r="E346" s="52">
        <f>E347</f>
        <v>5000</v>
      </c>
      <c r="F346" s="35"/>
    </row>
    <row r="347" spans="1:6" x14ac:dyDescent="0.3">
      <c r="A347" s="44" t="s">
        <v>481</v>
      </c>
      <c r="B347" s="44"/>
      <c r="C347" s="49"/>
      <c r="D347" s="45">
        <v>200</v>
      </c>
      <c r="E347" s="52">
        <v>5000</v>
      </c>
      <c r="F347" s="35"/>
    </row>
    <row r="348" spans="1:6" ht="28.2" x14ac:dyDescent="0.3">
      <c r="A348" s="79" t="s">
        <v>350</v>
      </c>
      <c r="B348" s="79"/>
      <c r="C348" s="82" t="s">
        <v>268</v>
      </c>
      <c r="D348" s="54"/>
      <c r="E348" s="81">
        <f>E349</f>
        <v>600</v>
      </c>
      <c r="F348" s="35"/>
    </row>
    <row r="349" spans="1:6" ht="28.2" x14ac:dyDescent="0.3">
      <c r="A349" s="42" t="s">
        <v>353</v>
      </c>
      <c r="B349" s="42"/>
      <c r="C349" s="61" t="s">
        <v>271</v>
      </c>
      <c r="D349" s="45"/>
      <c r="E349" s="53">
        <f>E350</f>
        <v>600</v>
      </c>
      <c r="F349" s="35"/>
    </row>
    <row r="350" spans="1:6" ht="28.2" x14ac:dyDescent="0.3">
      <c r="A350" s="42" t="s">
        <v>417</v>
      </c>
      <c r="B350" s="42"/>
      <c r="C350" s="61" t="s">
        <v>273</v>
      </c>
      <c r="D350" s="45"/>
      <c r="E350" s="53">
        <f>E351</f>
        <v>600</v>
      </c>
      <c r="F350" s="35"/>
    </row>
    <row r="351" spans="1:6" ht="28.2" x14ac:dyDescent="0.3">
      <c r="A351" s="44" t="s">
        <v>354</v>
      </c>
      <c r="B351" s="44"/>
      <c r="C351" s="49" t="s">
        <v>418</v>
      </c>
      <c r="D351" s="45"/>
      <c r="E351" s="52">
        <f>E352</f>
        <v>600</v>
      </c>
      <c r="F351" s="35"/>
    </row>
    <row r="352" spans="1:6" x14ac:dyDescent="0.3">
      <c r="A352" s="44" t="s">
        <v>483</v>
      </c>
      <c r="B352" s="44"/>
      <c r="C352" s="49"/>
      <c r="D352" s="45">
        <v>800</v>
      </c>
      <c r="E352" s="52">
        <v>600</v>
      </c>
      <c r="F352" s="35"/>
    </row>
    <row r="353" spans="1:7" x14ac:dyDescent="0.3">
      <c r="A353" s="55" t="s">
        <v>549</v>
      </c>
      <c r="B353" s="55">
        <v>718</v>
      </c>
      <c r="C353" s="89"/>
      <c r="D353" s="89"/>
      <c r="E353" s="72">
        <f>E354+E409+E421+E428+E433</f>
        <v>181312089.08000001</v>
      </c>
      <c r="F353" s="35"/>
      <c r="G353" s="66"/>
    </row>
    <row r="354" spans="1:7" ht="28.2" x14ac:dyDescent="0.3">
      <c r="A354" s="79" t="s">
        <v>304</v>
      </c>
      <c r="B354" s="79"/>
      <c r="C354" s="80" t="s">
        <v>222</v>
      </c>
      <c r="D354" s="54"/>
      <c r="E354" s="81">
        <f>E355</f>
        <v>177679145.08000001</v>
      </c>
      <c r="F354" s="35"/>
    </row>
    <row r="355" spans="1:7" ht="28.2" x14ac:dyDescent="0.3">
      <c r="A355" s="42" t="s">
        <v>305</v>
      </c>
      <c r="B355" s="42"/>
      <c r="C355" s="61" t="s">
        <v>223</v>
      </c>
      <c r="D355" s="46"/>
      <c r="E355" s="53">
        <f>E356+E359+E398+E401+E387+E406</f>
        <v>177679145.08000001</v>
      </c>
      <c r="F355" s="35"/>
    </row>
    <row r="356" spans="1:7" ht="28.2" x14ac:dyDescent="0.3">
      <c r="A356" s="42" t="s">
        <v>384</v>
      </c>
      <c r="B356" s="42"/>
      <c r="C356" s="61" t="s">
        <v>224</v>
      </c>
      <c r="D356" s="46"/>
      <c r="E356" s="53">
        <f t="shared" ref="E356:E357" si="0">E357</f>
        <v>4535154.76</v>
      </c>
      <c r="F356" s="35"/>
    </row>
    <row r="357" spans="1:7" ht="28.2" x14ac:dyDescent="0.3">
      <c r="A357" s="44" t="s">
        <v>308</v>
      </c>
      <c r="B357" s="44"/>
      <c r="C357" s="49" t="s">
        <v>408</v>
      </c>
      <c r="D357" s="76"/>
      <c r="E357" s="77">
        <f t="shared" si="0"/>
        <v>4535154.76</v>
      </c>
      <c r="F357" s="35"/>
    </row>
    <row r="358" spans="1:7" ht="28.2" x14ac:dyDescent="0.3">
      <c r="A358" s="44" t="s">
        <v>479</v>
      </c>
      <c r="B358" s="44"/>
      <c r="C358" s="49"/>
      <c r="D358" s="76">
        <v>600</v>
      </c>
      <c r="E358" s="52">
        <v>4535154.76</v>
      </c>
      <c r="F358" s="35"/>
    </row>
    <row r="359" spans="1:7" ht="28.2" x14ac:dyDescent="0.3">
      <c r="A359" s="42" t="s">
        <v>226</v>
      </c>
      <c r="B359" s="42"/>
      <c r="C359" s="61" t="s">
        <v>225</v>
      </c>
      <c r="D359" s="46"/>
      <c r="E359" s="53">
        <f>E360+E362+E364+E366+E369+E372+E376+E378+E380+E382+E385</f>
        <v>161258605.94</v>
      </c>
      <c r="F359" s="35"/>
    </row>
    <row r="360" spans="1:7" x14ac:dyDescent="0.3">
      <c r="A360" s="44" t="s">
        <v>306</v>
      </c>
      <c r="B360" s="44"/>
      <c r="C360" s="49" t="s">
        <v>474</v>
      </c>
      <c r="D360" s="45"/>
      <c r="E360" s="52">
        <f t="shared" ref="E360" si="1">E361</f>
        <v>17439677.100000001</v>
      </c>
      <c r="F360" s="35"/>
    </row>
    <row r="361" spans="1:7" ht="28.2" x14ac:dyDescent="0.3">
      <c r="A361" s="44" t="s">
        <v>479</v>
      </c>
      <c r="B361" s="44"/>
      <c r="C361" s="49"/>
      <c r="D361" s="45">
        <v>600</v>
      </c>
      <c r="E361" s="52">
        <v>17439677.100000001</v>
      </c>
      <c r="F361" s="35"/>
      <c r="G361" s="66"/>
    </row>
    <row r="362" spans="1:7" x14ac:dyDescent="0.3">
      <c r="A362" s="44" t="s">
        <v>307</v>
      </c>
      <c r="B362" s="44"/>
      <c r="C362" s="49" t="s">
        <v>475</v>
      </c>
      <c r="D362" s="45"/>
      <c r="E362" s="52">
        <f t="shared" ref="E362" si="2">E363</f>
        <v>21723891.84</v>
      </c>
      <c r="F362" s="35"/>
    </row>
    <row r="363" spans="1:7" ht="28.2" x14ac:dyDescent="0.3">
      <c r="A363" s="44" t="s">
        <v>479</v>
      </c>
      <c r="B363" s="44"/>
      <c r="C363" s="49"/>
      <c r="D363" s="45">
        <v>600</v>
      </c>
      <c r="E363" s="52">
        <v>21723891.84</v>
      </c>
      <c r="F363" s="35"/>
      <c r="G363" s="66"/>
    </row>
    <row r="364" spans="1:7" ht="28.2" x14ac:dyDescent="0.3">
      <c r="A364" s="44" t="s">
        <v>310</v>
      </c>
      <c r="B364" s="44"/>
      <c r="C364" s="49" t="s">
        <v>227</v>
      </c>
      <c r="D364" s="45"/>
      <c r="E364" s="52">
        <f>E365</f>
        <v>65402</v>
      </c>
      <c r="F364" s="35"/>
    </row>
    <row r="365" spans="1:7" x14ac:dyDescent="0.3">
      <c r="A365" s="44" t="s">
        <v>480</v>
      </c>
      <c r="B365" s="44"/>
      <c r="C365" s="49"/>
      <c r="D365" s="45">
        <v>300</v>
      </c>
      <c r="E365" s="52">
        <v>65402</v>
      </c>
      <c r="F365" s="35"/>
    </row>
    <row r="366" spans="1:7" ht="42" x14ac:dyDescent="0.3">
      <c r="A366" s="44" t="s">
        <v>311</v>
      </c>
      <c r="B366" s="44"/>
      <c r="C366" s="49" t="s">
        <v>228</v>
      </c>
      <c r="D366" s="45"/>
      <c r="E366" s="52">
        <f>E368+E367</f>
        <v>1222000</v>
      </c>
      <c r="F366" s="35"/>
      <c r="G366" s="66"/>
    </row>
    <row r="367" spans="1:7" x14ac:dyDescent="0.3">
      <c r="A367" s="44" t="s">
        <v>481</v>
      </c>
      <c r="B367" s="44"/>
      <c r="C367" s="49"/>
      <c r="D367" s="45">
        <v>200</v>
      </c>
      <c r="E367" s="52">
        <v>6653.41</v>
      </c>
      <c r="F367" s="35"/>
      <c r="G367" s="66"/>
    </row>
    <row r="368" spans="1:7" x14ac:dyDescent="0.3">
      <c r="A368" s="44" t="s">
        <v>480</v>
      </c>
      <c r="B368" s="44"/>
      <c r="C368" s="49"/>
      <c r="D368" s="45">
        <v>300</v>
      </c>
      <c r="E368" s="52">
        <v>1215346.5900000001</v>
      </c>
      <c r="F368" s="35"/>
      <c r="G368" s="66"/>
    </row>
    <row r="369" spans="1:6" ht="28.2" x14ac:dyDescent="0.3">
      <c r="A369" s="44" t="s">
        <v>312</v>
      </c>
      <c r="B369" s="44"/>
      <c r="C369" s="49" t="s">
        <v>229</v>
      </c>
      <c r="D369" s="45"/>
      <c r="E369" s="52">
        <f t="shared" ref="E369" si="3">E370+E371</f>
        <v>9050040</v>
      </c>
      <c r="F369" s="35"/>
    </row>
    <row r="370" spans="1:6" x14ac:dyDescent="0.3">
      <c r="A370" s="44" t="s">
        <v>481</v>
      </c>
      <c r="B370" s="44"/>
      <c r="C370" s="49"/>
      <c r="D370" s="45">
        <v>200</v>
      </c>
      <c r="E370" s="52">
        <v>28575</v>
      </c>
      <c r="F370" s="35"/>
    </row>
    <row r="371" spans="1:6" x14ac:dyDescent="0.3">
      <c r="A371" s="44" t="s">
        <v>480</v>
      </c>
      <c r="B371" s="44"/>
      <c r="C371" s="49"/>
      <c r="D371" s="45">
        <v>300</v>
      </c>
      <c r="E371" s="52">
        <v>9021465</v>
      </c>
      <c r="F371" s="35"/>
    </row>
    <row r="372" spans="1:6" x14ac:dyDescent="0.3">
      <c r="A372" s="44" t="s">
        <v>313</v>
      </c>
      <c r="B372" s="44"/>
      <c r="C372" s="49" t="s">
        <v>230</v>
      </c>
      <c r="D372" s="45"/>
      <c r="E372" s="52">
        <f t="shared" ref="E372" si="4">E373+E374+E375</f>
        <v>501701</v>
      </c>
      <c r="F372" s="35"/>
    </row>
    <row r="373" spans="1:6" x14ac:dyDescent="0.3">
      <c r="A373" s="44" t="s">
        <v>481</v>
      </c>
      <c r="B373" s="44"/>
      <c r="C373" s="49"/>
      <c r="D373" s="45">
        <v>200</v>
      </c>
      <c r="E373" s="52">
        <v>839.84</v>
      </c>
      <c r="F373" s="35"/>
    </row>
    <row r="374" spans="1:6" x14ac:dyDescent="0.3">
      <c r="A374" s="44" t="s">
        <v>480</v>
      </c>
      <c r="B374" s="44"/>
      <c r="C374" s="49"/>
      <c r="D374" s="45">
        <v>300</v>
      </c>
      <c r="E374" s="52">
        <v>248431.16</v>
      </c>
      <c r="F374" s="35"/>
    </row>
    <row r="375" spans="1:6" ht="28.2" x14ac:dyDescent="0.3">
      <c r="A375" s="44" t="s">
        <v>479</v>
      </c>
      <c r="B375" s="44"/>
      <c r="C375" s="49"/>
      <c r="D375" s="45">
        <v>600</v>
      </c>
      <c r="E375" s="52">
        <v>252430</v>
      </c>
      <c r="F375" s="35"/>
    </row>
    <row r="376" spans="1:6" ht="42" x14ac:dyDescent="0.3">
      <c r="A376" s="44" t="s">
        <v>314</v>
      </c>
      <c r="B376" s="44"/>
      <c r="C376" s="49" t="s">
        <v>471</v>
      </c>
      <c r="D376" s="45"/>
      <c r="E376" s="52">
        <f t="shared" ref="E376" si="5">E377</f>
        <v>98400</v>
      </c>
      <c r="F376" s="35"/>
    </row>
    <row r="377" spans="1:6" ht="28.2" x14ac:dyDescent="0.3">
      <c r="A377" s="44" t="s">
        <v>479</v>
      </c>
      <c r="B377" s="44"/>
      <c r="C377" s="49"/>
      <c r="D377" s="45">
        <v>600</v>
      </c>
      <c r="E377" s="52">
        <v>98400</v>
      </c>
      <c r="F377" s="35"/>
    </row>
    <row r="378" spans="1:6" x14ac:dyDescent="0.3">
      <c r="A378" s="44" t="s">
        <v>315</v>
      </c>
      <c r="B378" s="44"/>
      <c r="C378" s="49" t="s">
        <v>476</v>
      </c>
      <c r="D378" s="45"/>
      <c r="E378" s="52">
        <f t="shared" ref="E378" si="6">E379</f>
        <v>80597000</v>
      </c>
      <c r="F378" s="35"/>
    </row>
    <row r="379" spans="1:6" ht="28.2" x14ac:dyDescent="0.3">
      <c r="A379" s="44" t="s">
        <v>479</v>
      </c>
      <c r="B379" s="44"/>
      <c r="C379" s="49"/>
      <c r="D379" s="45">
        <v>600</v>
      </c>
      <c r="E379" s="52">
        <v>80597000</v>
      </c>
      <c r="F379" s="35"/>
    </row>
    <row r="380" spans="1:6" x14ac:dyDescent="0.3">
      <c r="A380" s="44" t="s">
        <v>442</v>
      </c>
      <c r="B380" s="44"/>
      <c r="C380" s="49" t="s">
        <v>477</v>
      </c>
      <c r="D380" s="45"/>
      <c r="E380" s="52">
        <f t="shared" ref="E380" si="7">E381</f>
        <v>4255500</v>
      </c>
      <c r="F380" s="35"/>
    </row>
    <row r="381" spans="1:6" ht="28.2" x14ac:dyDescent="0.3">
      <c r="A381" s="44" t="s">
        <v>479</v>
      </c>
      <c r="B381" s="44"/>
      <c r="C381" s="49"/>
      <c r="D381" s="45">
        <v>600</v>
      </c>
      <c r="E381" s="52">
        <v>4255500</v>
      </c>
      <c r="F381" s="35"/>
    </row>
    <row r="382" spans="1:6" x14ac:dyDescent="0.3">
      <c r="A382" s="44" t="s">
        <v>316</v>
      </c>
      <c r="B382" s="44"/>
      <c r="C382" s="49" t="s">
        <v>231</v>
      </c>
      <c r="D382" s="45"/>
      <c r="E382" s="52">
        <f t="shared" ref="E382" si="8">E383+E384</f>
        <v>518663</v>
      </c>
      <c r="F382" s="35"/>
    </row>
    <row r="383" spans="1:6" ht="42" x14ac:dyDescent="0.3">
      <c r="A383" s="44" t="s">
        <v>482</v>
      </c>
      <c r="B383" s="44"/>
      <c r="C383" s="49"/>
      <c r="D383" s="45">
        <v>100</v>
      </c>
      <c r="E383" s="52">
        <v>407367.2</v>
      </c>
      <c r="F383" s="35"/>
    </row>
    <row r="384" spans="1:6" ht="21.6" customHeight="1" x14ac:dyDescent="0.3">
      <c r="A384" s="44" t="s">
        <v>481</v>
      </c>
      <c r="B384" s="44"/>
      <c r="C384" s="49"/>
      <c r="D384" s="45">
        <v>200</v>
      </c>
      <c r="E384" s="52">
        <v>111295.8</v>
      </c>
      <c r="F384" s="35"/>
    </row>
    <row r="385" spans="1:6" ht="28.2" x14ac:dyDescent="0.3">
      <c r="A385" s="44" t="s">
        <v>317</v>
      </c>
      <c r="B385" s="44"/>
      <c r="C385" s="49" t="s">
        <v>478</v>
      </c>
      <c r="D385" s="45"/>
      <c r="E385" s="52">
        <f t="shared" ref="E385" si="9">E386</f>
        <v>25786331</v>
      </c>
      <c r="F385" s="35"/>
    </row>
    <row r="386" spans="1:6" ht="28.2" x14ac:dyDescent="0.3">
      <c r="A386" s="44" t="s">
        <v>479</v>
      </c>
      <c r="B386" s="44"/>
      <c r="C386" s="49"/>
      <c r="D386" s="45">
        <v>600</v>
      </c>
      <c r="E386" s="52">
        <v>25786331</v>
      </c>
      <c r="F386" s="35"/>
    </row>
    <row r="387" spans="1:6" ht="19.2" customHeight="1" x14ac:dyDescent="0.3">
      <c r="A387" s="44" t="s">
        <v>583</v>
      </c>
      <c r="B387" s="44"/>
      <c r="C387" s="63" t="s">
        <v>584</v>
      </c>
      <c r="D387" s="45"/>
      <c r="E387" s="52">
        <f>E390+E394+E396+E388+E392</f>
        <v>6598813.5800000001</v>
      </c>
      <c r="F387" s="35"/>
    </row>
    <row r="388" spans="1:6" x14ac:dyDescent="0.3">
      <c r="A388" s="44" t="s">
        <v>645</v>
      </c>
      <c r="B388" s="44"/>
      <c r="C388" s="63" t="s">
        <v>646</v>
      </c>
      <c r="D388" s="45"/>
      <c r="E388" s="52">
        <f>E389</f>
        <v>1673072.49</v>
      </c>
      <c r="F388" s="35"/>
    </row>
    <row r="389" spans="1:6" ht="28.2" x14ac:dyDescent="0.3">
      <c r="A389" s="44" t="s">
        <v>479</v>
      </c>
      <c r="B389" s="44"/>
      <c r="C389" s="63"/>
      <c r="D389" s="45">
        <v>600</v>
      </c>
      <c r="E389" s="52">
        <v>1673072.49</v>
      </c>
      <c r="F389" s="35"/>
    </row>
    <row r="390" spans="1:6" ht="19.8" customHeight="1" x14ac:dyDescent="0.3">
      <c r="A390" s="44" t="s">
        <v>307</v>
      </c>
      <c r="B390" s="44"/>
      <c r="C390" s="63" t="s">
        <v>585</v>
      </c>
      <c r="D390" s="45"/>
      <c r="E390" s="52">
        <f>E391</f>
        <v>2523654.94</v>
      </c>
      <c r="F390" s="35"/>
    </row>
    <row r="391" spans="1:6" ht="35.25" customHeight="1" x14ac:dyDescent="0.3">
      <c r="A391" s="44" t="s">
        <v>479</v>
      </c>
      <c r="B391" s="44"/>
      <c r="C391" s="49"/>
      <c r="D391" s="45">
        <v>600</v>
      </c>
      <c r="E391" s="52">
        <v>2523654.94</v>
      </c>
      <c r="F391" s="35"/>
    </row>
    <row r="392" spans="1:6" ht="35.25" customHeight="1" x14ac:dyDescent="0.3">
      <c r="A392" s="44" t="s">
        <v>671</v>
      </c>
      <c r="B392" s="44"/>
      <c r="C392" s="49" t="s">
        <v>673</v>
      </c>
      <c r="D392" s="45"/>
      <c r="E392" s="52">
        <f>E393</f>
        <v>47990</v>
      </c>
      <c r="F392" s="35"/>
    </row>
    <row r="393" spans="1:6" ht="35.25" customHeight="1" x14ac:dyDescent="0.3">
      <c r="A393" s="44" t="s">
        <v>479</v>
      </c>
      <c r="B393" s="44"/>
      <c r="C393" s="49"/>
      <c r="D393" s="45">
        <v>600</v>
      </c>
      <c r="E393" s="52">
        <v>47990</v>
      </c>
      <c r="F393" s="35"/>
    </row>
    <row r="394" spans="1:6" ht="35.25" customHeight="1" x14ac:dyDescent="0.3">
      <c r="A394" s="44" t="s">
        <v>624</v>
      </c>
      <c r="B394" s="49"/>
      <c r="C394" s="49" t="s">
        <v>625</v>
      </c>
      <c r="D394" s="41"/>
      <c r="E394" s="52">
        <f>E395</f>
        <v>2012000</v>
      </c>
      <c r="F394" s="35"/>
    </row>
    <row r="395" spans="1:6" ht="35.25" customHeight="1" x14ac:dyDescent="0.3">
      <c r="A395" s="44" t="s">
        <v>479</v>
      </c>
      <c r="B395" s="49"/>
      <c r="C395" s="49"/>
      <c r="D395" s="41">
        <v>600</v>
      </c>
      <c r="E395" s="52">
        <v>2012000</v>
      </c>
      <c r="F395" s="35"/>
    </row>
    <row r="396" spans="1:6" ht="27" customHeight="1" x14ac:dyDescent="0.3">
      <c r="A396" s="44" t="s">
        <v>626</v>
      </c>
      <c r="B396" s="49"/>
      <c r="C396" s="49" t="s">
        <v>627</v>
      </c>
      <c r="D396" s="41"/>
      <c r="E396" s="52">
        <f>E397</f>
        <v>342096.15</v>
      </c>
      <c r="F396" s="35"/>
    </row>
    <row r="397" spans="1:6" ht="35.25" customHeight="1" x14ac:dyDescent="0.3">
      <c r="A397" s="44" t="s">
        <v>479</v>
      </c>
      <c r="B397" s="49"/>
      <c r="C397" s="41"/>
      <c r="D397" s="41">
        <v>600</v>
      </c>
      <c r="E397" s="52">
        <v>342096.15</v>
      </c>
      <c r="F397" s="35"/>
    </row>
    <row r="398" spans="1:6" x14ac:dyDescent="0.3">
      <c r="A398" s="42" t="s">
        <v>428</v>
      </c>
      <c r="B398" s="42"/>
      <c r="C398" s="61" t="s">
        <v>232</v>
      </c>
      <c r="D398" s="46"/>
      <c r="E398" s="53">
        <f t="shared" ref="E398:E399" si="10">E399</f>
        <v>54478</v>
      </c>
      <c r="F398" s="35"/>
    </row>
    <row r="399" spans="1:6" x14ac:dyDescent="0.3">
      <c r="A399" s="44" t="s">
        <v>429</v>
      </c>
      <c r="B399" s="44"/>
      <c r="C399" s="49" t="s">
        <v>472</v>
      </c>
      <c r="D399" s="45"/>
      <c r="E399" s="52">
        <f t="shared" si="10"/>
        <v>54478</v>
      </c>
      <c r="F399" s="35"/>
    </row>
    <row r="400" spans="1:6" ht="16.2" customHeight="1" x14ac:dyDescent="0.3">
      <c r="A400" s="44" t="s">
        <v>481</v>
      </c>
      <c r="B400" s="44"/>
      <c r="C400" s="49"/>
      <c r="D400" s="45">
        <v>200</v>
      </c>
      <c r="E400" s="52">
        <v>54478</v>
      </c>
      <c r="F400" s="35"/>
    </row>
    <row r="401" spans="1:6" ht="30.6" customHeight="1" x14ac:dyDescent="0.3">
      <c r="A401" s="42" t="s">
        <v>426</v>
      </c>
      <c r="B401" s="42"/>
      <c r="C401" s="61" t="s">
        <v>427</v>
      </c>
      <c r="D401" s="46"/>
      <c r="E401" s="53">
        <f t="shared" ref="E401" si="11">E402</f>
        <v>4635874.8</v>
      </c>
      <c r="F401" s="35"/>
    </row>
    <row r="402" spans="1:6" x14ac:dyDescent="0.3">
      <c r="A402" s="44" t="s">
        <v>309</v>
      </c>
      <c r="B402" s="44"/>
      <c r="C402" s="49" t="s">
        <v>473</v>
      </c>
      <c r="D402" s="45"/>
      <c r="E402" s="52">
        <f t="shared" ref="E402" si="12">E403+E404+E405</f>
        <v>4635874.8</v>
      </c>
      <c r="F402" s="35"/>
    </row>
    <row r="403" spans="1:6" ht="48" customHeight="1" x14ac:dyDescent="0.3">
      <c r="A403" s="44" t="s">
        <v>482</v>
      </c>
      <c r="B403" s="44"/>
      <c r="C403" s="49"/>
      <c r="D403" s="45">
        <v>100</v>
      </c>
      <c r="E403" s="52">
        <v>3783013.3</v>
      </c>
      <c r="F403" s="35"/>
    </row>
    <row r="404" spans="1:6" ht="19.8" customHeight="1" x14ac:dyDescent="0.3">
      <c r="A404" s="44" t="s">
        <v>481</v>
      </c>
      <c r="B404" s="44"/>
      <c r="C404" s="49"/>
      <c r="D404" s="45">
        <v>200</v>
      </c>
      <c r="E404" s="52">
        <v>847898.34</v>
      </c>
      <c r="F404" s="35"/>
    </row>
    <row r="405" spans="1:6" x14ac:dyDescent="0.3">
      <c r="A405" s="44" t="s">
        <v>483</v>
      </c>
      <c r="B405" s="44"/>
      <c r="C405" s="49"/>
      <c r="D405" s="45">
        <v>800</v>
      </c>
      <c r="E405" s="52">
        <v>4963.16</v>
      </c>
      <c r="F405" s="35"/>
    </row>
    <row r="406" spans="1:6" x14ac:dyDescent="0.3">
      <c r="A406" s="42" t="s">
        <v>683</v>
      </c>
      <c r="B406" s="42"/>
      <c r="C406" s="61" t="s">
        <v>689</v>
      </c>
      <c r="D406" s="46"/>
      <c r="E406" s="53">
        <f>E407</f>
        <v>596218</v>
      </c>
      <c r="F406" s="35"/>
    </row>
    <row r="407" spans="1:6" x14ac:dyDescent="0.3">
      <c r="A407" s="44" t="s">
        <v>684</v>
      </c>
      <c r="B407" s="44"/>
      <c r="C407" s="49" t="s">
        <v>690</v>
      </c>
      <c r="D407" s="45"/>
      <c r="E407" s="52">
        <f>E408</f>
        <v>596218</v>
      </c>
      <c r="F407" s="35"/>
    </row>
    <row r="408" spans="1:6" ht="28.2" x14ac:dyDescent="0.3">
      <c r="A408" s="44" t="s">
        <v>479</v>
      </c>
      <c r="B408" s="49"/>
      <c r="C408" s="41"/>
      <c r="D408" s="41">
        <v>600</v>
      </c>
      <c r="E408" s="52">
        <v>596218</v>
      </c>
      <c r="F408" s="35"/>
    </row>
    <row r="409" spans="1:6" ht="28.2" x14ac:dyDescent="0.3">
      <c r="A409" s="79" t="s">
        <v>320</v>
      </c>
      <c r="B409" s="79"/>
      <c r="C409" s="82" t="s">
        <v>235</v>
      </c>
      <c r="D409" s="54"/>
      <c r="E409" s="81">
        <f>E410+E461+E480</f>
        <v>1813560</v>
      </c>
      <c r="F409" s="35"/>
    </row>
    <row r="410" spans="1:6" x14ac:dyDescent="0.3">
      <c r="A410" s="42" t="s">
        <v>328</v>
      </c>
      <c r="B410" s="42"/>
      <c r="C410" s="61" t="s">
        <v>239</v>
      </c>
      <c r="D410" s="46"/>
      <c r="E410" s="53">
        <f>E411</f>
        <v>1813560</v>
      </c>
      <c r="F410" s="35"/>
    </row>
    <row r="411" spans="1:6" ht="20.399999999999999" customHeight="1" x14ac:dyDescent="0.3">
      <c r="A411" s="42" t="s">
        <v>444</v>
      </c>
      <c r="B411" s="42"/>
      <c r="C411" s="61" t="s">
        <v>240</v>
      </c>
      <c r="D411" s="45"/>
      <c r="E411" s="53">
        <f>E412+E414+E417+E419</f>
        <v>1813560</v>
      </c>
      <c r="F411" s="35"/>
    </row>
    <row r="412" spans="1:6" ht="36.75" customHeight="1" x14ac:dyDescent="0.3">
      <c r="A412" s="44" t="s">
        <v>289</v>
      </c>
      <c r="B412" s="44"/>
      <c r="C412" s="49" t="s">
        <v>241</v>
      </c>
      <c r="D412" s="45"/>
      <c r="E412" s="52">
        <f>E413</f>
        <v>105280</v>
      </c>
      <c r="F412" s="35"/>
    </row>
    <row r="413" spans="1:6" ht="28.2" x14ac:dyDescent="0.3">
      <c r="A413" s="44" t="s">
        <v>479</v>
      </c>
      <c r="B413" s="49"/>
      <c r="C413" s="41"/>
      <c r="D413" s="41">
        <v>600</v>
      </c>
      <c r="E413" s="52">
        <v>105280</v>
      </c>
      <c r="F413" s="35"/>
    </row>
    <row r="414" spans="1:6" ht="45" customHeight="1" x14ac:dyDescent="0.3">
      <c r="A414" s="44" t="s">
        <v>494</v>
      </c>
      <c r="B414" s="44"/>
      <c r="C414" s="49" t="s">
        <v>242</v>
      </c>
      <c r="D414" s="45"/>
      <c r="E414" s="52">
        <f>E415+E416</f>
        <v>1643000</v>
      </c>
      <c r="F414" s="35"/>
    </row>
    <row r="415" spans="1:6" x14ac:dyDescent="0.3">
      <c r="A415" s="44" t="s">
        <v>480</v>
      </c>
      <c r="B415" s="44"/>
      <c r="C415" s="49"/>
      <c r="D415" s="45">
        <v>300</v>
      </c>
      <c r="E415" s="52">
        <v>1245240</v>
      </c>
      <c r="F415" s="35"/>
    </row>
    <row r="416" spans="1:6" ht="28.2" x14ac:dyDescent="0.3">
      <c r="A416" s="44" t="s">
        <v>479</v>
      </c>
      <c r="B416" s="49"/>
      <c r="C416" s="41"/>
      <c r="D416" s="41">
        <v>600</v>
      </c>
      <c r="E416" s="52">
        <v>397760</v>
      </c>
      <c r="F416" s="35"/>
    </row>
    <row r="417" spans="1:6" ht="28.2" x14ac:dyDescent="0.3">
      <c r="A417" s="44" t="s">
        <v>329</v>
      </c>
      <c r="B417" s="44"/>
      <c r="C417" s="49" t="s">
        <v>243</v>
      </c>
      <c r="D417" s="45"/>
      <c r="E417" s="52">
        <f>E418</f>
        <v>23000</v>
      </c>
      <c r="F417" s="35"/>
    </row>
    <row r="418" spans="1:6" x14ac:dyDescent="0.3">
      <c r="A418" s="44" t="s">
        <v>480</v>
      </c>
      <c r="B418" s="44"/>
      <c r="C418" s="49"/>
      <c r="D418" s="45">
        <v>300</v>
      </c>
      <c r="E418" s="52">
        <v>23000</v>
      </c>
      <c r="F418" s="35"/>
    </row>
    <row r="419" spans="1:6" ht="32.4" customHeight="1" x14ac:dyDescent="0.3">
      <c r="A419" s="44" t="s">
        <v>561</v>
      </c>
      <c r="B419" s="44"/>
      <c r="C419" s="49" t="s">
        <v>562</v>
      </c>
      <c r="D419" s="45"/>
      <c r="E419" s="52">
        <f>E420</f>
        <v>42280</v>
      </c>
      <c r="F419" s="35"/>
    </row>
    <row r="420" spans="1:6" ht="28.2" x14ac:dyDescent="0.3">
      <c r="A420" s="44" t="s">
        <v>479</v>
      </c>
      <c r="B420" s="49"/>
      <c r="C420" s="41"/>
      <c r="D420" s="41">
        <v>600</v>
      </c>
      <c r="E420" s="52">
        <v>42280</v>
      </c>
      <c r="F420" s="35"/>
    </row>
    <row r="421" spans="1:6" ht="28.2" x14ac:dyDescent="0.3">
      <c r="A421" s="79" t="s">
        <v>527</v>
      </c>
      <c r="B421" s="79"/>
      <c r="C421" s="82" t="s">
        <v>247</v>
      </c>
      <c r="D421" s="54"/>
      <c r="E421" s="81">
        <f>E422</f>
        <v>66984</v>
      </c>
      <c r="F421" s="35"/>
    </row>
    <row r="422" spans="1:6" ht="28.2" x14ac:dyDescent="0.3">
      <c r="A422" s="42" t="s">
        <v>10</v>
      </c>
      <c r="B422" s="42"/>
      <c r="C422" s="61" t="s">
        <v>250</v>
      </c>
      <c r="D422" s="45"/>
      <c r="E422" s="53">
        <f>E424+E426</f>
        <v>66984</v>
      </c>
      <c r="F422" s="35"/>
    </row>
    <row r="423" spans="1:6" x14ac:dyDescent="0.3">
      <c r="A423" s="42" t="s">
        <v>410</v>
      </c>
      <c r="B423" s="42"/>
      <c r="C423" s="62" t="s">
        <v>251</v>
      </c>
      <c r="D423" s="45"/>
      <c r="E423" s="53">
        <f>E424+E426</f>
        <v>66984</v>
      </c>
      <c r="F423" s="35"/>
    </row>
    <row r="424" spans="1:6" ht="31.2" customHeight="1" x14ac:dyDescent="0.3">
      <c r="A424" s="44" t="s">
        <v>560</v>
      </c>
      <c r="B424" s="44"/>
      <c r="C424" s="63" t="s">
        <v>559</v>
      </c>
      <c r="D424" s="45"/>
      <c r="E424" s="52">
        <f>E425</f>
        <v>6700</v>
      </c>
      <c r="F424" s="35"/>
    </row>
    <row r="425" spans="1:6" ht="28.2" x14ac:dyDescent="0.3">
      <c r="A425" s="44" t="s">
        <v>479</v>
      </c>
      <c r="B425" s="44"/>
      <c r="C425" s="63"/>
      <c r="D425" s="45">
        <v>600</v>
      </c>
      <c r="E425" s="52">
        <v>6700</v>
      </c>
      <c r="F425" s="35"/>
    </row>
    <row r="426" spans="1:6" ht="28.2" x14ac:dyDescent="0.3">
      <c r="A426" s="44" t="s">
        <v>412</v>
      </c>
      <c r="B426" s="44"/>
      <c r="C426" s="63" t="s">
        <v>411</v>
      </c>
      <c r="D426" s="45"/>
      <c r="E426" s="52">
        <f>E427</f>
        <v>60284</v>
      </c>
      <c r="F426" s="35"/>
    </row>
    <row r="427" spans="1:6" ht="28.2" x14ac:dyDescent="0.3">
      <c r="A427" s="44" t="s">
        <v>479</v>
      </c>
      <c r="B427" s="44"/>
      <c r="C427" s="63"/>
      <c r="D427" s="45">
        <v>600</v>
      </c>
      <c r="E427" s="52">
        <v>60284</v>
      </c>
      <c r="F427" s="35"/>
    </row>
    <row r="428" spans="1:6" ht="28.2" x14ac:dyDescent="0.3">
      <c r="A428" s="79" t="s">
        <v>350</v>
      </c>
      <c r="B428" s="79"/>
      <c r="C428" s="82" t="s">
        <v>268</v>
      </c>
      <c r="D428" s="54"/>
      <c r="E428" s="81">
        <f>E429</f>
        <v>74400</v>
      </c>
      <c r="F428" s="35"/>
    </row>
    <row r="429" spans="1:6" ht="28.2" x14ac:dyDescent="0.3">
      <c r="A429" s="42" t="s">
        <v>353</v>
      </c>
      <c r="B429" s="42"/>
      <c r="C429" s="61" t="s">
        <v>271</v>
      </c>
      <c r="D429" s="45"/>
      <c r="E429" s="53">
        <f>E430</f>
        <v>74400</v>
      </c>
      <c r="F429" s="35"/>
    </row>
    <row r="430" spans="1:6" ht="28.2" x14ac:dyDescent="0.3">
      <c r="A430" s="42" t="s">
        <v>417</v>
      </c>
      <c r="B430" s="42"/>
      <c r="C430" s="61" t="s">
        <v>273</v>
      </c>
      <c r="D430" s="45"/>
      <c r="E430" s="53">
        <f>E431</f>
        <v>74400</v>
      </c>
      <c r="F430" s="35"/>
    </row>
    <row r="431" spans="1:6" ht="31.8" customHeight="1" x14ac:dyDescent="0.3">
      <c r="A431" s="44" t="s">
        <v>355</v>
      </c>
      <c r="B431" s="44"/>
      <c r="C431" s="49" t="s">
        <v>419</v>
      </c>
      <c r="D431" s="45"/>
      <c r="E431" s="52">
        <f>E432</f>
        <v>74400</v>
      </c>
      <c r="F431" s="35"/>
    </row>
    <row r="432" spans="1:6" x14ac:dyDescent="0.3">
      <c r="A432" s="44" t="s">
        <v>483</v>
      </c>
      <c r="B432" s="44"/>
      <c r="C432" s="49"/>
      <c r="D432" s="45">
        <v>800</v>
      </c>
      <c r="E432" s="52">
        <v>74400</v>
      </c>
      <c r="F432" s="35"/>
    </row>
    <row r="433" spans="1:8" x14ac:dyDescent="0.3">
      <c r="A433" s="79" t="s">
        <v>361</v>
      </c>
      <c r="B433" s="79"/>
      <c r="C433" s="82" t="s">
        <v>283</v>
      </c>
      <c r="D433" s="54"/>
      <c r="E433" s="81">
        <f>E434</f>
        <v>1678000</v>
      </c>
      <c r="F433" s="35"/>
    </row>
    <row r="434" spans="1:8" x14ac:dyDescent="0.3">
      <c r="A434" s="44" t="s">
        <v>284</v>
      </c>
      <c r="B434" s="44"/>
      <c r="C434" s="49" t="s">
        <v>374</v>
      </c>
      <c r="D434" s="45"/>
      <c r="E434" s="52">
        <f>E435+E436+E437</f>
        <v>1678000</v>
      </c>
      <c r="F434" s="35"/>
    </row>
    <row r="435" spans="1:8" ht="48" customHeight="1" x14ac:dyDescent="0.3">
      <c r="A435" s="44" t="s">
        <v>482</v>
      </c>
      <c r="B435" s="44"/>
      <c r="C435" s="49"/>
      <c r="D435" s="45">
        <v>100</v>
      </c>
      <c r="E435" s="52">
        <v>1505200</v>
      </c>
      <c r="F435" s="35"/>
    </row>
    <row r="436" spans="1:8" x14ac:dyDescent="0.3">
      <c r="A436" s="44" t="s">
        <v>481</v>
      </c>
      <c r="B436" s="44"/>
      <c r="C436" s="49"/>
      <c r="D436" s="45">
        <v>200</v>
      </c>
      <c r="E436" s="52">
        <v>172027.44</v>
      </c>
      <c r="F436" s="35"/>
    </row>
    <row r="437" spans="1:8" x14ac:dyDescent="0.3">
      <c r="A437" s="44" t="s">
        <v>483</v>
      </c>
      <c r="B437" s="44"/>
      <c r="C437" s="49"/>
      <c r="D437" s="45">
        <v>800</v>
      </c>
      <c r="E437" s="52">
        <v>772.56</v>
      </c>
      <c r="F437" s="35"/>
    </row>
    <row r="438" spans="1:8" x14ac:dyDescent="0.3">
      <c r="A438" s="91" t="s">
        <v>550</v>
      </c>
      <c r="B438" s="91"/>
      <c r="C438" s="92"/>
      <c r="D438" s="92"/>
      <c r="E438" s="93">
        <f>E6+E232+E285+E353</f>
        <v>472077914.42000008</v>
      </c>
      <c r="F438" s="75"/>
      <c r="G438" s="66"/>
      <c r="H438" s="66"/>
    </row>
    <row r="439" spans="1:8" ht="16.5" customHeight="1" x14ac:dyDescent="0.3">
      <c r="A439" s="44" t="s">
        <v>553</v>
      </c>
      <c r="B439" s="44"/>
      <c r="C439" s="23"/>
      <c r="D439" s="23"/>
      <c r="E439" s="78">
        <v>0</v>
      </c>
      <c r="F439" s="35"/>
    </row>
    <row r="440" spans="1:8" x14ac:dyDescent="0.3">
      <c r="A440" s="59" t="s">
        <v>496</v>
      </c>
      <c r="B440" s="59"/>
      <c r="C440" s="60"/>
      <c r="D440" s="56"/>
      <c r="E440" s="57">
        <f>E438+E439</f>
        <v>472077914.42000008</v>
      </c>
      <c r="F440" s="35"/>
      <c r="G440" s="66"/>
    </row>
    <row r="441" spans="1:8" x14ac:dyDescent="0.3">
      <c r="A441" s="50" t="s">
        <v>489</v>
      </c>
      <c r="B441" s="50"/>
      <c r="C441" s="49"/>
      <c r="D441" s="41"/>
      <c r="E441" s="51">
        <v>-8922145.7899999991</v>
      </c>
    </row>
    <row r="442" spans="1:8" hidden="1" x14ac:dyDescent="0.3"/>
    <row r="443" spans="1:8" hidden="1" x14ac:dyDescent="0.3"/>
    <row r="445" spans="1:8" x14ac:dyDescent="0.3">
      <c r="A445" s="90" t="s">
        <v>581</v>
      </c>
      <c r="B445" s="90"/>
      <c r="C445" s="90" t="s">
        <v>582</v>
      </c>
      <c r="E445" s="66"/>
    </row>
  </sheetData>
  <mergeCells count="4">
    <mergeCell ref="A1:E1"/>
    <mergeCell ref="A2:E2"/>
    <mergeCell ref="A3:E3"/>
    <mergeCell ref="A4:E4"/>
  </mergeCells>
  <pageMargins left="0.31496062992125984" right="0.11811023622047245" top="0.15748031496062992" bottom="0.15748031496062992" header="0.31496062992125984" footer="0.31496062992125984"/>
  <pageSetup paperSize="9" scale="66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7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2017-09-11T11:09:40Z</cp:lastPrinted>
  <dcterms:created xsi:type="dcterms:W3CDTF">2015-09-23T12:24:19Z</dcterms:created>
  <dcterms:modified xsi:type="dcterms:W3CDTF">2018-01-08T07:01:05Z</dcterms:modified>
</cp:coreProperties>
</file>