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20" windowWidth="15228" windowHeight="7380" firstSheet="2" activeTab="2"/>
  </bookViews>
  <sheets>
    <sheet name="Район" sheetId="1" r:id="rId1"/>
    <sheet name="Благов сп" sheetId="3" r:id="rId2"/>
    <sheet name="5" sheetId="14" r:id="rId3"/>
    <sheet name="Лист1" sheetId="16" r:id="rId4"/>
  </sheets>
  <calcPr calcId="144525"/>
</workbook>
</file>

<file path=xl/calcChain.xml><?xml version="1.0" encoding="utf-8"?>
<calcChain xmlns="http://schemas.openxmlformats.org/spreadsheetml/2006/main">
  <c r="D32" i="14" l="1"/>
  <c r="D420" i="14" l="1"/>
  <c r="D404" i="14"/>
  <c r="D289" i="14"/>
  <c r="D379" i="14" l="1"/>
  <c r="D361" i="14"/>
  <c r="D309" i="14"/>
  <c r="D304" i="14"/>
  <c r="D275" i="14"/>
  <c r="D185" i="14"/>
  <c r="D456" i="14"/>
  <c r="D454" i="14"/>
  <c r="D448" i="14"/>
  <c r="D160" i="14" l="1"/>
  <c r="D138" i="14"/>
  <c r="D136" i="14"/>
  <c r="D66" i="14"/>
  <c r="D46" i="14" l="1"/>
  <c r="D50" i="14"/>
  <c r="D48" i="14"/>
  <c r="D365" i="14" l="1"/>
  <c r="D307" i="14"/>
  <c r="D282" i="14"/>
  <c r="D227" i="14"/>
  <c r="D223" i="14"/>
  <c r="D76" i="14"/>
  <c r="D44" i="14"/>
  <c r="D338" i="14" l="1"/>
  <c r="D336" i="14"/>
  <c r="D284" i="14"/>
  <c r="D225" i="14"/>
  <c r="D335" i="14" l="1"/>
  <c r="D334" i="14" s="1"/>
  <c r="D117" i="14"/>
  <c r="D84" i="14"/>
  <c r="D237" i="14" l="1"/>
  <c r="D239" i="14"/>
  <c r="D241" i="14"/>
  <c r="D462" i="14" l="1"/>
  <c r="D435" i="14"/>
  <c r="D398" i="14"/>
  <c r="D397" i="14" s="1"/>
  <c r="D393" i="14"/>
  <c r="D391" i="14"/>
  <c r="D381" i="14"/>
  <c r="D378" i="14" s="1"/>
  <c r="D359" i="14"/>
  <c r="D291" i="14"/>
  <c r="D288" i="14" s="1"/>
  <c r="D277" i="14"/>
  <c r="D274" i="14" s="1"/>
  <c r="D271" i="14"/>
  <c r="D269" i="14"/>
  <c r="D257" i="14"/>
  <c r="D255" i="14"/>
  <c r="D253" i="14"/>
  <c r="D251" i="14"/>
  <c r="D249" i="14"/>
  <c r="D215" i="14"/>
  <c r="D213" i="14"/>
  <c r="D211" i="14"/>
  <c r="D209" i="14"/>
  <c r="D207" i="14"/>
  <c r="D206" i="14" l="1"/>
  <c r="D390" i="14"/>
  <c r="D248" i="14"/>
  <c r="D164" i="14"/>
  <c r="D78" i="14"/>
  <c r="D72" i="14"/>
  <c r="D70" i="14"/>
  <c r="D52" i="14" l="1"/>
  <c r="D42" i="14"/>
  <c r="D41" i="14" l="1"/>
  <c r="D464" i="14"/>
  <c r="D460" i="14"/>
  <c r="D437" i="14"/>
  <c r="D432" i="14"/>
  <c r="D429" i="14"/>
  <c r="D427" i="14"/>
  <c r="D425" i="14"/>
  <c r="D388" i="14"/>
  <c r="D349" i="14"/>
  <c r="D347" i="14"/>
  <c r="D345" i="14"/>
  <c r="D296" i="14"/>
  <c r="D232" i="14"/>
  <c r="D221" i="14"/>
  <c r="D220" i="14" s="1"/>
  <c r="D106" i="14"/>
  <c r="D74" i="14"/>
  <c r="D68" i="14"/>
  <c r="D11" i="14"/>
  <c r="D303" i="14" l="1"/>
  <c r="D302" i="14" s="1"/>
  <c r="D273" i="14"/>
  <c r="D458" i="14"/>
  <c r="D452" i="14"/>
  <c r="D445" i="14"/>
  <c r="D442" i="14"/>
  <c r="D440" i="14"/>
  <c r="D418" i="14"/>
  <c r="D414" i="14"/>
  <c r="D412" i="14"/>
  <c r="D409" i="14"/>
  <c r="D408" i="14" s="1"/>
  <c r="D406" i="14"/>
  <c r="D405" i="14" s="1"/>
  <c r="D401" i="14"/>
  <c r="D400" i="14" s="1"/>
  <c r="D387" i="14"/>
  <c r="D385" i="14"/>
  <c r="D384" i="14" s="1"/>
  <c r="D374" i="14"/>
  <c r="D372" i="14"/>
  <c r="D369" i="14"/>
  <c r="D368" i="14" s="1"/>
  <c r="D363" i="14"/>
  <c r="D358" i="14" s="1"/>
  <c r="D356" i="14"/>
  <c r="D354" i="14"/>
  <c r="D343" i="14"/>
  <c r="D330" i="14"/>
  <c r="D329" i="14" s="1"/>
  <c r="D328" i="14" s="1"/>
  <c r="D324" i="14"/>
  <c r="D323" i="14" s="1"/>
  <c r="D322" i="14" s="1"/>
  <c r="D319" i="14"/>
  <c r="D318" i="14" s="1"/>
  <c r="D317" i="14" s="1"/>
  <c r="D315" i="14"/>
  <c r="D314" i="14" s="1"/>
  <c r="D313" i="14" s="1"/>
  <c r="D300" i="14"/>
  <c r="D298" i="14"/>
  <c r="D294" i="14"/>
  <c r="D281" i="14"/>
  <c r="D266" i="14"/>
  <c r="D261" i="14"/>
  <c r="D260" i="14" s="1"/>
  <c r="D259" i="14" s="1"/>
  <c r="D244" i="14"/>
  <c r="D243" i="14" s="1"/>
  <c r="D235" i="14"/>
  <c r="D234" i="14" s="1"/>
  <c r="D230" i="14"/>
  <c r="D229" i="14" s="1"/>
  <c r="D218" i="14"/>
  <c r="D217" i="14" s="1"/>
  <c r="D200" i="14"/>
  <c r="D199" i="14" s="1"/>
  <c r="D198" i="14" s="1"/>
  <c r="D196" i="14"/>
  <c r="D195" i="14" s="1"/>
  <c r="D194" i="14" s="1"/>
  <c r="D191" i="14"/>
  <c r="D190" i="14" s="1"/>
  <c r="D189" i="14" s="1"/>
  <c r="D187" i="14"/>
  <c r="D184" i="14" s="1"/>
  <c r="D181" i="14"/>
  <c r="D180" i="14" s="1"/>
  <c r="D179" i="14" s="1"/>
  <c r="D176" i="14"/>
  <c r="D175" i="14" s="1"/>
  <c r="D174" i="14" s="1"/>
  <c r="D173" i="14" s="1"/>
  <c r="D171" i="14"/>
  <c r="D170" i="14" s="1"/>
  <c r="D169" i="14" s="1"/>
  <c r="D167" i="14"/>
  <c r="D162" i="14"/>
  <c r="D156" i="14"/>
  <c r="D155" i="14" s="1"/>
  <c r="D151" i="14"/>
  <c r="D150" i="14" s="1"/>
  <c r="D148" i="14"/>
  <c r="D147" i="14" s="1"/>
  <c r="D144" i="14"/>
  <c r="D143" i="14" s="1"/>
  <c r="D141" i="14"/>
  <c r="D140" i="14" s="1"/>
  <c r="D132" i="14"/>
  <c r="D130" i="14"/>
  <c r="D127" i="14"/>
  <c r="D123" i="14"/>
  <c r="D120" i="14"/>
  <c r="D111" i="14"/>
  <c r="D108" i="14"/>
  <c r="D103" i="14"/>
  <c r="D100" i="14"/>
  <c r="D98" i="14"/>
  <c r="D95" i="14"/>
  <c r="D92" i="14"/>
  <c r="D89" i="14"/>
  <c r="D82" i="14"/>
  <c r="D81" i="14" s="1"/>
  <c r="D64" i="14"/>
  <c r="D63" i="14" s="1"/>
  <c r="D58" i="14"/>
  <c r="D57" i="14" s="1"/>
  <c r="D55" i="14"/>
  <c r="D54" i="14" s="1"/>
  <c r="D39" i="14"/>
  <c r="D36" i="14"/>
  <c r="D34" i="14"/>
  <c r="D30" i="14"/>
  <c r="D26" i="14"/>
  <c r="D23" i="14"/>
  <c r="D20" i="14"/>
  <c r="D18" i="14"/>
  <c r="D16" i="14"/>
  <c r="D14" i="14"/>
  <c r="D9" i="14"/>
  <c r="D8" i="14" s="1"/>
  <c r="D451" i="14" l="1"/>
  <c r="D159" i="14"/>
  <c r="D154" i="14" s="1"/>
  <c r="D88" i="14"/>
  <c r="D87" i="14" s="1"/>
  <c r="D205" i="14"/>
  <c r="D204" i="14" s="1"/>
  <c r="D312" i="14"/>
  <c r="D411" i="14"/>
  <c r="D353" i="14"/>
  <c r="D352" i="14" s="1"/>
  <c r="D396" i="14"/>
  <c r="D395" i="14" s="1"/>
  <c r="D383" i="14"/>
  <c r="D377" i="14"/>
  <c r="D265" i="14"/>
  <c r="D264" i="14" s="1"/>
  <c r="D263" i="14" s="1"/>
  <c r="D403" i="14"/>
  <c r="D293" i="14"/>
  <c r="D287" i="14" s="1"/>
  <c r="D342" i="14"/>
  <c r="D341" i="14" s="1"/>
  <c r="D340" i="14" s="1"/>
  <c r="D371" i="14"/>
  <c r="D367" i="14" s="1"/>
  <c r="D280" i="14"/>
  <c r="D13" i="14"/>
  <c r="D7" i="14" s="1"/>
  <c r="D62" i="14"/>
  <c r="D183" i="14"/>
  <c r="D178" i="14" s="1"/>
  <c r="D80" i="14"/>
  <c r="D193" i="14"/>
  <c r="D86" i="14" l="1"/>
  <c r="D376" i="14"/>
  <c r="D279" i="14"/>
  <c r="D351" i="14"/>
  <c r="D6" i="14"/>
  <c r="D466" i="14" l="1"/>
  <c r="D467" i="14" s="1"/>
</calcChain>
</file>

<file path=xl/sharedStrings.xml><?xml version="1.0" encoding="utf-8"?>
<sst xmlns="http://schemas.openxmlformats.org/spreadsheetml/2006/main" count="1101" uniqueCount="726">
  <si>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</si>
  <si>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</si>
  <si>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</si>
  <si>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</si>
  <si>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</si>
  <si>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</si>
  <si>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</si>
  <si>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</si>
  <si>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</si>
  <si>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</si>
  <si>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</si>
  <si>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</si>
  <si>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</si>
  <si>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</si>
  <si>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</si>
  <si>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</si>
  <si>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</si>
  <si>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</si>
  <si>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</si>
  <si>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</si>
  <si>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</si>
  <si>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</si>
  <si>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</si>
  <si>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</si>
  <si>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</si>
  <si>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</si>
  <si>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</si>
  <si>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</si>
  <si>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</si>
  <si>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</si>
  <si>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</si>
  <si>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</si>
  <si>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</si>
  <si>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</si>
  <si>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</si>
  <si>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</si>
  <si>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</si>
  <si>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</si>
  <si>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</si>
  <si>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</si>
  <si>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</si>
  <si>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</si>
  <si>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</si>
  <si>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</si>
  <si>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</si>
  <si>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</si>
  <si>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</si>
  <si>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</si>
  <si>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</si>
  <si>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</si>
  <si>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</si>
  <si>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</si>
  <si>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</si>
  <si>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</si>
  <si>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</si>
  <si>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</si>
  <si>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</si>
  <si>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</si>
  <si>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</si>
  <si>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</si>
  <si>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</si>
  <si>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</si>
  <si>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</si>
  <si>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</si>
  <si>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</si>
  <si>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</si>
  <si>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</si>
  <si>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</si>
  <si>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</si>
  <si>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</si>
  <si>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</si>
  <si>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</si>
  <si>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</si>
  <si>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</si>
  <si>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</si>
  <si>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</si>
  <si>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</si>
  <si>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</si>
  <si>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</si>
  <si>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</si>
  <si>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</si>
  <si>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</si>
  <si>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</si>
  <si>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</si>
  <si>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</si>
  <si>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</si>
  <si>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</si>
  <si>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</si>
  <si>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</si>
  <si>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</si>
  <si>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</si>
  <si>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</si>
  <si>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</si>
  <si>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</si>
  <si>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</si>
  <si>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</si>
  <si>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</si>
  <si>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</si>
  <si>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</si>
  <si>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</si>
  <si>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</si>
  <si>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</si>
  <si>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</si>
  <si>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</si>
  <si>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</si>
  <si>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</si>
  <si>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</si>
  <si>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</si>
  <si>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</si>
  <si>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</si>
  <si>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</si>
  <si>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</si>
  <si>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</si>
  <si>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</si>
  <si>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</si>
  <si>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</si>
  <si>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</si>
  <si>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</si>
  <si>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</si>
  <si>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</si>
  <si>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</si>
  <si>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</si>
  <si>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</si>
  <si>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</si>
  <si>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</si>
  <si>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</si>
  <si>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</si>
  <si>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</si>
  <si>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</si>
  <si>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</si>
  <si>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</si>
  <si>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</si>
  <si>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</si>
  <si>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</si>
  <si>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</si>
  <si>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</si>
  <si>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</si>
  <si>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</si>
  <si>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</si>
  <si>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</si>
  <si>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</si>
  <si>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</si>
  <si>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</si>
  <si>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</si>
  <si>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</si>
  <si>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</si>
  <si>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</si>
  <si>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</si>
  <si>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</si>
  <si>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</si>
  <si>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</si>
  <si>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</si>
  <si>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</si>
  <si>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</si>
  <si>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</si>
  <si>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</si>
  <si>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</si>
  <si>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</si>
  <si>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</si>
  <si>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</si>
  <si>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</si>
  <si>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</si>
  <si>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</si>
  <si>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</si>
  <si>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</si>
  <si>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</si>
  <si>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</si>
  <si>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</si>
  <si>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</si>
  <si>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</si>
  <si>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</si>
  <si>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</si>
  <si>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</si>
  <si>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</si>
  <si>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</si>
  <si>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</si>
  <si>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</si>
  <si>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</si>
  <si>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</si>
  <si>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</si>
  <si>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</si>
  <si>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</si>
  <si>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</si>
  <si>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</si>
  <si>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</si>
  <si>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</si>
  <si>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</si>
  <si>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</si>
  <si>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</si>
  <si>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</si>
  <si>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</si>
  <si>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</si>
  <si>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</si>
  <si>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</si>
  <si>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</si>
  <si>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</si>
  <si>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</si>
  <si>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</si>
  <si>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</si>
  <si>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</si>
  <si>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</si>
  <si>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</si>
  <si>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</si>
  <si>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</si>
  <si>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</si>
  <si>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</si>
  <si>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</si>
  <si>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</si>
  <si>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</si>
  <si>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</si>
  <si>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</si>
  <si>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</si>
  <si>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</si>
  <si>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</si>
  <si>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</si>
  <si>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</si>
  <si>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</si>
  <si>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</si>
  <si>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</si>
  <si>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</si>
  <si>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</si>
  <si>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</si>
  <si>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</si>
  <si>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</si>
  <si>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</si>
  <si>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</si>
  <si>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</si>
  <si>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</si>
  <si>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</si>
  <si>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</si>
  <si>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</si>
  <si>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</si>
  <si>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</si>
  <si>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</si>
  <si>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</si>
  <si>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</si>
  <si>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</si>
  <si>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</si>
  <si>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</si>
  <si>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</si>
  <si>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</si>
  <si>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</si>
  <si>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</si>
  <si>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</si>
  <si>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</si>
  <si>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</si>
  <si>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</si>
  <si>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</si>
  <si>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</si>
  <si>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</si>
  <si>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</si>
  <si>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</si>
  <si>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</si>
  <si>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</si>
  <si>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</si>
  <si>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</si>
  <si>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</si>
  <si>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</si>
  <si>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</si>
  <si>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</si>
  <si>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</si>
  <si>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</si>
  <si>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</si>
  <si>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</si>
  <si>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</si>
  <si>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</si>
  <si>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</si>
  <si>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</si>
  <si>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</si>
  <si>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</si>
  <si>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</si>
  <si>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</si>
  <si>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</si>
  <si>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</si>
  <si>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</si>
  <si>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</si>
  <si>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</si>
  <si>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</si>
  <si>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</si>
  <si>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</si>
  <si>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</si>
  <si>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</si>
  <si>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</si>
  <si>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</si>
  <si>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</si>
  <si>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</si>
  <si>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</si>
  <si>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</si>
  <si>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</si>
  <si>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</si>
  <si>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</si>
  <si>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</si>
  <si>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</si>
  <si>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</si>
  <si>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</si>
  <si>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</si>
  <si>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</si>
  <si>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</si>
  <si>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</si>
  <si>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</si>
  <si>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</si>
  <si>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</si>
  <si>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</si>
  <si>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</si>
  <si>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</si>
  <si>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</si>
  <si>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</si>
  <si>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</si>
  <si>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</si>
  <si>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</si>
  <si>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</si>
  <si>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</si>
  <si>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</si>
  <si>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</si>
  <si>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</si>
  <si>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</si>
  <si>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</si>
  <si>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</si>
  <si>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</si>
  <si>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</si>
  <si>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</si>
  <si>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</si>
  <si>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</si>
  <si>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</si>
  <si>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</si>
  <si>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</si>
  <si>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</si>
  <si>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</si>
  <si>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</si>
  <si>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</si>
  <si>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</si>
  <si>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</si>
  <si>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</si>
  <si>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</si>
  <si>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</si>
  <si>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</si>
  <si>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</si>
  <si>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</si>
  <si>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</si>
  <si>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</si>
  <si>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</si>
  <si>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</si>
  <si>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</si>
  <si>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</si>
  <si>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Мероприятия, направленные на поддержку сельского хозяйства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</si>
  <si>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</si>
  <si>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</si>
  <si>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</si>
  <si>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</si>
  <si>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</si>
  <si>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03.3.01.10130</t>
  </si>
  <si>
    <t>11.2.00.00000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</si>
  <si>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</si>
  <si>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</si>
  <si>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</si>
  <si>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</si>
  <si>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</si>
  <si>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</si>
  <si>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</si>
  <si>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</si>
  <si>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</si>
  <si>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</si>
  <si>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</si>
  <si>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</si>
  <si>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</si>
  <si>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</si>
  <si>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</si>
  <si>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</si>
  <si>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</si>
  <si>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</si>
  <si>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</si>
  <si>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</si>
  <si>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</si>
  <si>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</si>
  <si>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</si>
  <si>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</si>
  <si>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</si>
  <si>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</si>
  <si>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</si>
  <si>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</si>
  <si>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</si>
  <si>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</si>
  <si>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</si>
  <si>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</si>
  <si>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</si>
  <si>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</si>
  <si>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</si>
  <si>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</si>
  <si>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</si>
  <si>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</si>
  <si>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</si>
  <si>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</si>
  <si>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</si>
  <si>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</si>
  <si>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</si>
  <si>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</si>
  <si>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</si>
  <si>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</si>
  <si>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</si>
  <si>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</si>
  <si>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</si>
  <si>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</si>
  <si>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</si>
  <si>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</si>
  <si>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</si>
  <si>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</si>
  <si>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</si>
  <si>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</si>
  <si>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</si>
  <si>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</si>
  <si>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</si>
  <si>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</si>
  <si>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</si>
  <si>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</si>
  <si>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</si>
  <si>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</si>
  <si>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</si>
  <si>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</si>
  <si>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</si>
  <si>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</si>
  <si>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</si>
  <si>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</si>
  <si>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</si>
  <si>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</si>
  <si>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</si>
  <si>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</si>
  <si>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</si>
  <si>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</si>
  <si>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</si>
  <si>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</si>
  <si>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</si>
  <si>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</si>
  <si>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</si>
  <si>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</si>
  <si>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</si>
  <si>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</si>
  <si>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</si>
  <si>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03.1.01.R0840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</si>
  <si>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</si>
  <si>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</si>
  <si>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</si>
  <si>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</si>
  <si>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</si>
  <si>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</si>
  <si>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</si>
  <si>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Иные  бюджетные  ассигнования</t>
  </si>
  <si>
    <t>Межбюджетные  трансферты</t>
  </si>
  <si>
    <t>Итого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</si>
  <si>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</si>
  <si>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</si>
  <si>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</si>
  <si>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</si>
  <si>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</si>
  <si>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</si>
  <si>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</si>
  <si>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</si>
  <si>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</si>
  <si>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</si>
  <si>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</si>
  <si>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</si>
  <si>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</si>
  <si>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</si>
  <si>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</si>
  <si>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</si>
  <si>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</si>
  <si>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</si>
  <si>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</si>
  <si>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</si>
  <si>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</si>
  <si>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</si>
  <si>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</si>
  <si>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</si>
  <si>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</si>
  <si>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</si>
  <si>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Капитальные вложения в объекты государственной (муниципальной) собственности</t>
  </si>
  <si>
    <t>11.1.02.10290</t>
  </si>
  <si>
    <t>2018год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</si>
  <si>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</si>
  <si>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</si>
  <si>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</si>
  <si>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</si>
  <si>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</si>
  <si>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</si>
  <si>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</si>
  <si>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</si>
  <si>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</si>
  <si>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</si>
  <si>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</si>
  <si>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</si>
  <si>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</si>
  <si>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</si>
  <si>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</si>
  <si>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</si>
  <si>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</si>
  <si>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</si>
  <si>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</si>
  <si>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</si>
  <si>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</si>
  <si>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</si>
  <si>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Внесение  изменений  в  правила  землепользования  и  застройки  сельских  поселений</t>
  </si>
  <si>
    <t>05.1.01.10910</t>
  </si>
  <si>
    <t>Софинансирование субсидии на  обеспечение функционирования в вечернее время спортивных залов  общеобразовательных организаций для занятий в них обучающихся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</si>
  <si>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</si>
  <si>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</si>
  <si>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</si>
  <si>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</si>
  <si>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</si>
  <si>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</si>
  <si>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</si>
  <si>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</si>
  <si>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</si>
  <si>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</si>
  <si>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</si>
  <si>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14.2.02.10900</t>
  </si>
  <si>
    <t>Субсидия на реализацию мероприятий по строительству объектов газификации</t>
  </si>
  <si>
    <t>Софинансирование  субсидии  на  реализацию  мероприятий  по  строительству  обьектов  газификации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</si>
  <si>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</si>
  <si>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</si>
  <si>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 xml:space="preserve">Софинансирование  субсидии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</si>
  <si>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25.4.04.00000</t>
  </si>
  <si>
    <t>25.4.04.10520.</t>
  </si>
  <si>
    <t>Муниципальная программа  "Энергоэффективность в Большесельском муниципальном районе"</t>
  </si>
  <si>
    <t>30.0.00.00000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</si>
  <si>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</si>
  <si>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</si>
  <si>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</si>
  <si>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</si>
  <si>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</si>
  <si>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</si>
  <si>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</si>
  <si>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</si>
  <si>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</si>
  <si>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</si>
  <si>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Реконструкция, капитальный ремонт, ремонт автомобильных дорог  общего пользования, межевание и поставка на кадастровый учет автомобильных дорог</t>
  </si>
  <si>
    <t>24.1.03.00000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</si>
  <si>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</si>
  <si>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</si>
  <si>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</si>
  <si>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</si>
  <si>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</si>
  <si>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Организация и проведение мероприятий в сфере агропромышленного комплекса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</si>
  <si>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</si>
  <si>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 xml:space="preserve">Приложение  № 5  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</si>
  <si>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</si>
  <si>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 товаров ,  работ  и  услуг  для  государственных   муниципальных)  нужд  </t>
  </si>
  <si>
    <t>Расходы  на  выплаты  персоналу  в  целях  обеспечения  выполнения  функций  государственными   муниципальными)  органами,  казенными  учреждениями,  органами  управления  государственными  внебюджетными  фондами</t>
  </si>
  <si>
    <t xml:space="preserve">Закупка  товаров ,  работ  и  услуг  для  государственных   (муниципальных)  нужд  </t>
  </si>
  <si>
    <t>Социальное обеспечение и иные выплаты населению</t>
  </si>
  <si>
    <t>Субсидия на повышени оплаты труда отдельным категориям работников муниципальных учреждений в сфере образования</t>
  </si>
  <si>
    <t>Обеспечение государственной поддержки муниципальных образовательных систем</t>
  </si>
  <si>
    <t>02.1.03.00000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</si>
  <si>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</si>
  <si>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02.2.01.25110</t>
  </si>
  <si>
    <t>Субсидия на оказание (выполнение) муниципальными учреждениями услуг (работ) в сфере молодёжной политики.</t>
  </si>
  <si>
    <t>Субвенция на осуществление переданных полномочий Российской Федерации по осуществлению ежемесячной выплаты в связи с рождением (усыновлением) первого ребёнка</t>
  </si>
  <si>
    <t>03.1.01.55730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</si>
  <si>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</si>
  <si>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</si>
  <si>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Модернизация материально-технической базы муниципальных учреждений культуры</t>
  </si>
  <si>
    <t>11.1.03.00000</t>
  </si>
  <si>
    <t>Обеспечение деятельности учреждений дополнительного образования в сфере культуры</t>
  </si>
  <si>
    <t>11.1.03.10650</t>
  </si>
  <si>
    <t>Муниципальная целевая программа " Развитие материально-технической базы физической культуры и спорта"</t>
  </si>
  <si>
    <t>13.2.00.00000</t>
  </si>
  <si>
    <t>Развитие сети спортивных плоскостных сооружений</t>
  </si>
  <si>
    <t>13.2.01.00000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</si>
  <si>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</si>
  <si>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14.1.01.10790</t>
  </si>
  <si>
    <t>Мероприятия направленные на газификацию населённых пунктов района, строительство межпоселковых газопроводов и распределительных газовых сетей с вводом их в эксплуатацию</t>
  </si>
  <si>
    <t>Муниципальная целевая программа "Развитие водоснабжения и водоотведения и очистки сточных водБольшесельского муниципального района"</t>
  </si>
  <si>
    <t>14.3.00.00000</t>
  </si>
  <si>
    <t>Повышение качества водоснабжения в результате сстроительства и модернизации централизованных систем водоснабжения, а та кже строительство шахтных колодцев</t>
  </si>
  <si>
    <t>14.3.02.00000</t>
  </si>
  <si>
    <t>Реализация мероприятий направленных на строительство, реконструкцию и ремонт объектов водоснабжения и водоотведения</t>
  </si>
  <si>
    <t>14.3.02.10850</t>
  </si>
  <si>
    <t>Предоставление  субсидий  бюджетным,  автономным  учреждениям и иным некоммерческим организациям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</si>
  <si>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</si>
  <si>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</si>
  <si>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Вареговского сельского поселения</t>
  </si>
  <si>
    <t>23.1.01.25230</t>
  </si>
  <si>
    <t>23.1.01.25290</t>
  </si>
  <si>
    <t>23.1.01.25420</t>
  </si>
  <si>
    <t>Софинансирование субсидии на финансирование дорожного хозяйства</t>
  </si>
  <si>
    <t>Мероприятия направленные на поддержку сельского хозяйства</t>
  </si>
  <si>
    <t>Межбюджетные трансферты на обеспечение казначейской системы исполнения бюджета за счёт средств бюджета Большесельского сельского поселения</t>
  </si>
  <si>
    <t>Межбюджетные трансферты на обеспечение казначейской системы исполнения бюджета за счёт средств бюджета Благовещенского сельского поселения</t>
  </si>
  <si>
    <t>Межбюджетные трансферты на обеспечение казначейской системы исполнения бюджета за счёт средств бюджета Вареговского сельского поселения</t>
  </si>
  <si>
    <t>50.0.00.25130</t>
  </si>
  <si>
    <t>50.0.00.25230</t>
  </si>
  <si>
    <t>50.0.00.25330</t>
  </si>
  <si>
    <t>Межбюджетные трансферты на осуществление полномочий внешнего муниципального контроля за счёт средств Большесельского сельского поселения</t>
  </si>
  <si>
    <t>Межбюджетные трансферты на осуществление полномочий внешнего муниципального контроля за счёт средств Благовещенского сельского поселения</t>
  </si>
  <si>
    <t>Межбюджетные трансферты на осуществление полномочий внешнего муниципального контроля за счёт средств Вареговского сельского поселения</t>
  </si>
  <si>
    <t>50.0.0025240</t>
  </si>
  <si>
    <t>50.0.00.25280</t>
  </si>
  <si>
    <t>50.0.00.25410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</si>
  <si>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</si>
  <si>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Субсидия на финансирование дорожного хозяйста</t>
  </si>
  <si>
    <t>99.0.00.73260</t>
  </si>
  <si>
    <t>02.1.03.10010</t>
  </si>
  <si>
    <t>02.1.03.75870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</si>
  <si>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</si>
  <si>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</si>
  <si>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02.2.01.25300</t>
  </si>
  <si>
    <t>02.2.01.25430</t>
  </si>
  <si>
    <t>Межбюджетные трансферты на реализацию мероприятий в области молодежной политики</t>
  </si>
  <si>
    <t>Субсидия на обеспечение трудоустройства несовершеннолетних граждан на временные рабочие места</t>
  </si>
  <si>
    <t>Софинансирование субсидии на обеспечение трудоустройства несовершеннолетних граждан на временные рабочие места</t>
  </si>
  <si>
    <t>11.1.01.25120</t>
  </si>
  <si>
    <t>11.1.01.10320</t>
  </si>
  <si>
    <t>11.1.01.25220</t>
  </si>
  <si>
    <t>11.1.01.25320</t>
  </si>
  <si>
    <t>11.1.10.10300</t>
  </si>
  <si>
    <t>11.1.10.00000</t>
  </si>
  <si>
    <t>11.1.10.25120</t>
  </si>
  <si>
    <t>11.1.10.25220</t>
  </si>
  <si>
    <t>11.1.10.25320</t>
  </si>
  <si>
    <t>Поддержка доступа граждан к информационно-библиотечным ресурсам</t>
  </si>
  <si>
    <t xml:space="preserve">Обеспечение деятельности  библиотек  </t>
  </si>
  <si>
    <t>Создание условий для организации досуга и обеспечения жителей услугами организаций культуры</t>
  </si>
  <si>
    <t>Обеспечение деятельности учреждений по организации досуга в сфере культуры</t>
  </si>
  <si>
    <t>Межбюджетные трансферты на создание условий для организации досуга и обеспечения жителей поселений услугами организаций культуры</t>
  </si>
  <si>
    <t xml:space="preserve">Межбюджетные  трансферты  на создание  условий для организации досуга  и обеспечения жителей поселений  услугами организаций культуры  </t>
  </si>
  <si>
    <t xml:space="preserve">Межбюджетные  трансферты  на создание  условий для организации досуга  и обеспечения жителей поселений  услугами организаций культуры </t>
  </si>
  <si>
    <t>13.1.01.25310</t>
  </si>
  <si>
    <t>13.1.01.25440</t>
  </si>
  <si>
    <t>Межбюджетные трансферты на реализацию мероприятий в области физической культуры и спорта</t>
  </si>
  <si>
    <t xml:space="preserve">Частичная компенсацию расходов, связанных с выполнением полномочий органами местного самоуправления муниципальных образований по теплоснабжению ,  водоснабжению  и  водоотведению </t>
  </si>
  <si>
    <t>14.2.01.00000</t>
  </si>
  <si>
    <t>Субсидия на реализацию мероприятий по строительству  и реконструкции объектов теплоснабжения</t>
  </si>
  <si>
    <t>24.1.03.10500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</si>
  <si>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</si>
  <si>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Cубсидия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</si>
  <si>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25.4.07.00000</t>
  </si>
  <si>
    <t>25.4.07.10520</t>
  </si>
  <si>
    <t>25.4.07.75870</t>
  </si>
  <si>
    <t>Возмещение части затрат сельхозтоваропроизводителям из бюджета Большесельского муниципального района на поддержку отрасли растениеводства для приобретения дизельного топлива в период проведения весенних полевых работ</t>
  </si>
  <si>
    <t>Межбюджетные  трансферты на реализацию мероприятий по поощрению достижения наилучших значений показателей по отдельным направлениям развития  муниципальных образований Ярославской области</t>
  </si>
  <si>
    <t>30.1.01.00000</t>
  </si>
  <si>
    <t>30.1.01.10550</t>
  </si>
  <si>
    <t>Выполнение комплекса мер по повышению эффективности использования энергетических ресурсов в бюджетной сфере</t>
  </si>
  <si>
    <t xml:space="preserve"> Субсидия на проведение капитального ремонта муниципальных учреждений культуры</t>
  </si>
  <si>
    <t>11.1.06.25120</t>
  </si>
  <si>
    <t>11.1.06.25220</t>
  </si>
  <si>
    <t>11.1.06.25320</t>
  </si>
  <si>
    <t>02.1.01.75890</t>
  </si>
  <si>
    <t>02.1.02.70430</t>
  </si>
  <si>
    <t>02.1.02.70460</t>
  </si>
  <si>
    <t>02.1.02.70500</t>
  </si>
  <si>
    <t>02.1.02.70510</t>
  </si>
  <si>
    <t>02.1.02.70520</t>
  </si>
  <si>
    <t>02.1.02.70530</t>
  </si>
  <si>
    <t>02.1.02.70550</t>
  </si>
  <si>
    <t>02.1.02.73110</t>
  </si>
  <si>
    <t>02.1.03.75350</t>
  </si>
  <si>
    <t>02.1.03.15350</t>
  </si>
  <si>
    <t>02.2.01.70650</t>
  </si>
  <si>
    <t>02.2.01.76150</t>
  </si>
  <si>
    <t>02.2.01.16150</t>
  </si>
  <si>
    <t>02.3.01.14880</t>
  </si>
  <si>
    <t>03.1.01.70740</t>
  </si>
  <si>
    <t>03.1.01.70750</t>
  </si>
  <si>
    <t>03.1.01.70860</t>
  </si>
  <si>
    <t>03.1.01.70870</t>
  </si>
  <si>
    <t>03.1.01.73040</t>
  </si>
  <si>
    <t>03.1.01.75480</t>
  </si>
  <si>
    <t>03.1.01.75490</t>
  </si>
  <si>
    <t>03.1.02.70850</t>
  </si>
  <si>
    <t>03.1.03.70890</t>
  </si>
  <si>
    <t>03.3.02.71060</t>
  </si>
  <si>
    <t>03.3.02.71000</t>
  </si>
  <si>
    <t>03.3.02.74390</t>
  </si>
  <si>
    <t>03.3.02.11000</t>
  </si>
  <si>
    <t>08.2.01.71430</t>
  </si>
  <si>
    <t>08.2.01.11430</t>
  </si>
  <si>
    <t>11.1.01.75900</t>
  </si>
  <si>
    <t>11.1.04.75900</t>
  </si>
  <si>
    <t>11.1.10.75900</t>
  </si>
  <si>
    <t>13.2.01.75350</t>
  </si>
  <si>
    <t>13.2.01.15350</t>
  </si>
  <si>
    <t>14.2.01.75250</t>
  </si>
  <si>
    <t>14.2.02.75260</t>
  </si>
  <si>
    <t>14.2.02.15260</t>
  </si>
  <si>
    <t>24.1.03.72440</t>
  </si>
  <si>
    <t>24.1.03.12440</t>
  </si>
  <si>
    <t>24.2.02.72550</t>
  </si>
  <si>
    <t>24.2.02.72560</t>
  </si>
  <si>
    <t>25.2.01.72880</t>
  </si>
  <si>
    <t>25.2.01.12880</t>
  </si>
  <si>
    <t>25.4.02.74450</t>
  </si>
  <si>
    <t>99.0.00.71690</t>
  </si>
  <si>
    <t>99.0.00.72440</t>
  </si>
  <si>
    <t>99.0.00.75350</t>
  </si>
  <si>
    <t>99.0.00.75900</t>
  </si>
  <si>
    <t>Субсидия  на  реализацию  мероприятий  по  патриотическому  воспитанию  граждан</t>
  </si>
  <si>
    <t>02.3.01.74880</t>
  </si>
  <si>
    <t>Субвенция  на  оплату  жилого  помещения  и  коммунальных  услуг  отдельным  категориям  граждан,  оказание  мер  социальной  поддержки    которым  относится  к  полномочиям  Ярославской  области</t>
  </si>
  <si>
    <t>03.1.01.70840</t>
  </si>
  <si>
    <t>11.1.03.L4670</t>
  </si>
  <si>
    <t>Субсидия  на  обеспечение  развития  и  укрепление  материально-технической базы  домов  культуры  в  населенных  пунктах  с  числом  жителей  до 50 тысяч  человек</t>
  </si>
  <si>
    <t>Ведомственная  целевая  программа  "Обеспечение  муниципальных  закупок"</t>
  </si>
  <si>
    <t>21.7.00.00000</t>
  </si>
  <si>
    <t>Информационное  обеспечение  муниципальных  закупок</t>
  </si>
  <si>
    <t>21.7.01.00000</t>
  </si>
  <si>
    <t>Софинансирование  субсидии  на  реализацию  мероприятий  по информационному  обеспечению  муниципальных  закупок</t>
  </si>
  <si>
    <t>21.07.01.15800</t>
  </si>
  <si>
    <t>Субсидия  на  реализацию  мероприятий  по информационному  обеспечению  муниципальных  закупок</t>
  </si>
  <si>
    <t>21.7.01.75800</t>
  </si>
  <si>
    <t>50.0.00.80190</t>
  </si>
  <si>
    <t>50.0.00.80200</t>
  </si>
  <si>
    <t>11.1.01.00000</t>
  </si>
  <si>
    <t>02.1.03.10200</t>
  </si>
  <si>
    <t>Обеспечение деятельности общеобразовательных учреждений</t>
  </si>
  <si>
    <t>02.1.04.73260</t>
  </si>
  <si>
    <t>02.2.01.73260</t>
  </si>
  <si>
    <t>11.1.03.73260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</si>
  <si>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</si>
  <si>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11.1.03.L5190</t>
  </si>
  <si>
    <t>Cубсидия на поддержку отраслей культуры</t>
  </si>
  <si>
    <t>14.3.02.73260</t>
  </si>
  <si>
    <t>14.3.02.75870</t>
  </si>
  <si>
    <t>24.1.03.75870</t>
  </si>
  <si>
    <t>Софинансирование субсидии на реализацию мероприятий по строительству  и реконструкции объектов теплоснабжения</t>
  </si>
  <si>
    <t>14.2.01.15250</t>
  </si>
  <si>
    <t xml:space="preserve">  от13.12.2018г. №15</t>
  </si>
  <si>
    <t xml:space="preserve">к  Решению  Собрания Представителей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</si>
</sst>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14" fontId="10" fillId="0" borderId="0" xfId="0" applyNumberFormat="1" applyFont="1"/>
    <xf numFmtId="0" fontId="11" fillId="7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/>
    <xf numFmtId="2" fontId="11" fillId="0" borderId="0" xfId="0" applyNumberFormat="1" applyFont="1" applyBorder="1" applyAlignment="1">
      <alignment horizontal="right"/>
    </xf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4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4" fontId="10" fillId="4" borderId="0" xfId="0" applyNumberFormat="1" applyFont="1" applyFill="1"/>
    <xf numFmtId="0" fontId="12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44140625" customWidth="1"/>
    <col min="3" max="4" width="10.5546875" customWidth="1"/>
    <col min="5" max="5" width="11.44140625" customWidth="1"/>
    <col min="6" max="6" width="11.5546875" customWidth="1"/>
    <col min="7" max="7" width="3.5546875" customWidth="1"/>
  </cols>
  <sheetData>
    <row r="1" spans="1:6" ht="32.25" customHeight="1" x14ac:dyDescent="0.35">
      <c r="A1" s="107" t="s">
        <v>76</v>
      </c>
      <c r="B1" s="107"/>
      <c r="C1" s="107"/>
      <c r="D1" s="107"/>
      <c r="E1" s="107"/>
      <c r="F1" s="107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44140625" customWidth="1"/>
  </cols>
  <sheetData>
    <row r="1" spans="1:5" ht="51" customHeight="1" x14ac:dyDescent="0.35">
      <c r="A1" s="108" t="s">
        <v>200</v>
      </c>
      <c r="B1" s="108"/>
      <c r="C1" s="108"/>
      <c r="D1" s="108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1"/>
  <sheetViews>
    <sheetView tabSelected="1" topLeftCell="A461" workbookViewId="0">
      <selection activeCell="D468" sqref="D468"/>
    </sheetView>
  </sheetViews>
  <sheetFormatPr defaultColWidth="9.44140625" defaultRowHeight="13.8" x14ac:dyDescent="0.25"/>
  <cols>
    <col min="1" max="1" width="66" style="39" customWidth="1"/>
    <col min="2" max="2" width="15.5546875" style="56" customWidth="1"/>
    <col min="3" max="3" width="12.44140625" style="90" customWidth="1"/>
    <col min="4" max="4" width="16.5546875" style="90" customWidth="1"/>
    <col min="5" max="5" width="13.44140625" style="39" bestFit="1" customWidth="1"/>
    <col min="6" max="6" width="12.5546875" style="39" customWidth="1"/>
    <col min="7" max="16384" width="9.44140625" style="39"/>
  </cols>
  <sheetData>
    <row r="1" spans="1:7" x14ac:dyDescent="0.25">
      <c r="A1" s="109" t="s">
        <v>542</v>
      </c>
      <c r="B1" s="109"/>
      <c r="C1" s="109"/>
      <c r="D1" s="109"/>
    </row>
    <row r="2" spans="1:7" x14ac:dyDescent="0.25">
      <c r="A2" s="109" t="s">
        <v>725</v>
      </c>
      <c r="B2" s="109"/>
      <c r="C2" s="109"/>
      <c r="D2" s="109"/>
    </row>
    <row r="3" spans="1:7" x14ac:dyDescent="0.25">
      <c r="A3" s="109" t="s">
        <v>724</v>
      </c>
      <c r="B3" s="109"/>
      <c r="C3" s="109"/>
      <c r="D3" s="109"/>
    </row>
    <row r="4" spans="1:7" ht="43.35" customHeight="1" x14ac:dyDescent="0.25">
      <c r="A4" s="110" t="s">
        <v>541</v>
      </c>
      <c r="B4" s="110"/>
      <c r="C4" s="110"/>
      <c r="D4" s="110"/>
      <c r="E4" s="57"/>
      <c r="F4" s="57"/>
      <c r="G4" s="57"/>
    </row>
    <row r="5" spans="1:7" ht="27.6" x14ac:dyDescent="0.25">
      <c r="A5" s="40" t="s">
        <v>450</v>
      </c>
      <c r="B5" s="41" t="s">
        <v>448</v>
      </c>
      <c r="C5" s="41" t="s">
        <v>449</v>
      </c>
      <c r="D5" s="76" t="s">
        <v>476</v>
      </c>
    </row>
    <row r="6" spans="1:7" ht="45" customHeight="1" x14ac:dyDescent="0.25">
      <c r="A6" s="70" t="s">
        <v>292</v>
      </c>
      <c r="B6" s="73" t="s">
        <v>222</v>
      </c>
      <c r="C6" s="71"/>
      <c r="D6" s="72">
        <f>D7+D62+D80</f>
        <v>191576407.75000003</v>
      </c>
    </row>
    <row r="7" spans="1:7" ht="38.1" customHeight="1" x14ac:dyDescent="0.25">
      <c r="A7" s="67" t="s">
        <v>293</v>
      </c>
      <c r="B7" s="80" t="s">
        <v>223</v>
      </c>
      <c r="C7" s="74"/>
      <c r="D7" s="69">
        <f>D8+D13+D41+D54+D57</f>
        <v>188851487.75000003</v>
      </c>
    </row>
    <row r="8" spans="1:7" ht="51.6" customHeight="1" x14ac:dyDescent="0.25">
      <c r="A8" s="45" t="s">
        <v>369</v>
      </c>
      <c r="B8" s="81" t="s">
        <v>224</v>
      </c>
      <c r="C8" s="44"/>
      <c r="D8" s="59">
        <f>D9+D11</f>
        <v>5954798.1500000004</v>
      </c>
    </row>
    <row r="9" spans="1:7" ht="36" customHeight="1" x14ac:dyDescent="0.25">
      <c r="A9" s="46" t="s">
        <v>296</v>
      </c>
      <c r="B9" s="76" t="s">
        <v>390</v>
      </c>
      <c r="C9" s="42"/>
      <c r="D9" s="60">
        <f t="shared" ref="D9" si="0">D10</f>
        <v>4974153.1500000004</v>
      </c>
    </row>
    <row r="10" spans="1:7" ht="35.4" customHeight="1" x14ac:dyDescent="0.25">
      <c r="A10" s="46" t="s">
        <v>442</v>
      </c>
      <c r="B10" s="76"/>
      <c r="C10" s="42">
        <v>600</v>
      </c>
      <c r="D10" s="61">
        <v>4974153.1500000004</v>
      </c>
    </row>
    <row r="11" spans="1:7" ht="35.4" customHeight="1" x14ac:dyDescent="0.25">
      <c r="A11" s="46" t="s">
        <v>548</v>
      </c>
      <c r="B11" s="76" t="s">
        <v>645</v>
      </c>
      <c r="C11" s="42"/>
      <c r="D11" s="61">
        <f>D12</f>
        <v>980645</v>
      </c>
    </row>
    <row r="12" spans="1:7" ht="35.4" customHeight="1" x14ac:dyDescent="0.25">
      <c r="A12" s="46" t="s">
        <v>442</v>
      </c>
      <c r="B12" s="76"/>
      <c r="C12" s="42">
        <v>600</v>
      </c>
      <c r="D12" s="61">
        <v>980645</v>
      </c>
    </row>
    <row r="13" spans="1:7" ht="39.6" customHeight="1" x14ac:dyDescent="0.25">
      <c r="A13" s="45" t="s">
        <v>226</v>
      </c>
      <c r="B13" s="81" t="s">
        <v>225</v>
      </c>
      <c r="C13" s="44"/>
      <c r="D13" s="59">
        <f>D14+D16+D18+D20+D23+D26+D30+D32+D34+D36+D39</f>
        <v>173207657.23000002</v>
      </c>
    </row>
    <row r="14" spans="1:7" ht="30.6" customHeight="1" x14ac:dyDescent="0.25">
      <c r="A14" s="47" t="s">
        <v>294</v>
      </c>
      <c r="B14" s="51" t="s">
        <v>440</v>
      </c>
      <c r="C14" s="43"/>
      <c r="D14" s="61">
        <f t="shared" ref="D14" si="1">D15</f>
        <v>20557560.920000002</v>
      </c>
    </row>
    <row r="15" spans="1:7" ht="39" customHeight="1" x14ac:dyDescent="0.25">
      <c r="A15" s="47" t="s">
        <v>442</v>
      </c>
      <c r="B15" s="51"/>
      <c r="C15" s="43">
        <v>600</v>
      </c>
      <c r="D15" s="61">
        <v>20557560.920000002</v>
      </c>
    </row>
    <row r="16" spans="1:7" ht="30.6" customHeight="1" x14ac:dyDescent="0.25">
      <c r="A16" s="47" t="s">
        <v>295</v>
      </c>
      <c r="B16" s="51" t="s">
        <v>441</v>
      </c>
      <c r="C16" s="43"/>
      <c r="D16" s="61">
        <f t="shared" ref="D16" si="2">D17</f>
        <v>22807041.309999999</v>
      </c>
    </row>
    <row r="17" spans="1:4" ht="30.6" customHeight="1" x14ac:dyDescent="0.25">
      <c r="A17" s="47" t="s">
        <v>442</v>
      </c>
      <c r="B17" s="51"/>
      <c r="C17" s="43">
        <v>600</v>
      </c>
      <c r="D17" s="61">
        <v>22807041.309999999</v>
      </c>
    </row>
    <row r="18" spans="1:4" ht="49.35" customHeight="1" x14ac:dyDescent="0.25">
      <c r="A18" s="47" t="s">
        <v>298</v>
      </c>
      <c r="B18" s="51" t="s">
        <v>227</v>
      </c>
      <c r="C18" s="48"/>
      <c r="D18" s="63">
        <f>D19</f>
        <v>150830</v>
      </c>
    </row>
    <row r="19" spans="1:4" ht="23.1" customHeight="1" x14ac:dyDescent="0.25">
      <c r="A19" s="47" t="s">
        <v>443</v>
      </c>
      <c r="B19" s="51"/>
      <c r="C19" s="48">
        <v>300</v>
      </c>
      <c r="D19" s="63">
        <v>150830</v>
      </c>
    </row>
    <row r="20" spans="1:4" ht="41.4" customHeight="1" x14ac:dyDescent="0.25">
      <c r="A20" s="47" t="s">
        <v>299</v>
      </c>
      <c r="B20" s="51" t="s">
        <v>646</v>
      </c>
      <c r="C20" s="48"/>
      <c r="D20" s="63">
        <f>D22+D21</f>
        <v>1441800</v>
      </c>
    </row>
    <row r="21" spans="1:4" ht="28.35" customHeight="1" x14ac:dyDescent="0.25">
      <c r="A21" s="47" t="s">
        <v>453</v>
      </c>
      <c r="B21" s="51"/>
      <c r="C21" s="48">
        <v>200</v>
      </c>
      <c r="D21" s="63">
        <v>7911.14</v>
      </c>
    </row>
    <row r="22" spans="1:4" ht="22.35" customHeight="1" x14ac:dyDescent="0.25">
      <c r="A22" s="47" t="s">
        <v>443</v>
      </c>
      <c r="B22" s="51"/>
      <c r="C22" s="48">
        <v>300</v>
      </c>
      <c r="D22" s="61">
        <v>1433888.86</v>
      </c>
    </row>
    <row r="23" spans="1:4" ht="41.4" customHeight="1" x14ac:dyDescent="0.25">
      <c r="A23" s="47" t="s">
        <v>300</v>
      </c>
      <c r="B23" s="51" t="s">
        <v>647</v>
      </c>
      <c r="C23" s="48"/>
      <c r="D23" s="63">
        <f t="shared" ref="D23" si="3">D24+D25</f>
        <v>8980144</v>
      </c>
    </row>
    <row r="24" spans="1:4" ht="36" customHeight="1" x14ac:dyDescent="0.25">
      <c r="A24" s="47" t="s">
        <v>453</v>
      </c>
      <c r="B24" s="51"/>
      <c r="C24" s="48">
        <v>200</v>
      </c>
      <c r="D24" s="61">
        <v>23159.96</v>
      </c>
    </row>
    <row r="25" spans="1:4" ht="18" customHeight="1" x14ac:dyDescent="0.25">
      <c r="A25" s="47" t="s">
        <v>443</v>
      </c>
      <c r="B25" s="51"/>
      <c r="C25" s="48">
        <v>300</v>
      </c>
      <c r="D25" s="61">
        <v>8956984.0399999991</v>
      </c>
    </row>
    <row r="26" spans="1:4" ht="25.2" customHeight="1" x14ac:dyDescent="0.25">
      <c r="A26" s="47" t="s">
        <v>301</v>
      </c>
      <c r="B26" s="51" t="s">
        <v>648</v>
      </c>
      <c r="C26" s="48"/>
      <c r="D26" s="63">
        <f t="shared" ref="D26" si="4">D27+D28+D29</f>
        <v>716323</v>
      </c>
    </row>
    <row r="27" spans="1:4" ht="32.4" customHeight="1" x14ac:dyDescent="0.25">
      <c r="A27" s="47" t="s">
        <v>453</v>
      </c>
      <c r="B27" s="51"/>
      <c r="C27" s="48">
        <v>200</v>
      </c>
      <c r="D27" s="61">
        <v>4702.8900000000003</v>
      </c>
    </row>
    <row r="28" spans="1:4" ht="15.6" customHeight="1" x14ac:dyDescent="0.25">
      <c r="A28" s="47" t="s">
        <v>443</v>
      </c>
      <c r="B28" s="51"/>
      <c r="C28" s="48">
        <v>300</v>
      </c>
      <c r="D28" s="61">
        <v>449463.11</v>
      </c>
    </row>
    <row r="29" spans="1:4" ht="39.6" customHeight="1" x14ac:dyDescent="0.25">
      <c r="A29" s="47" t="s">
        <v>442</v>
      </c>
      <c r="B29" s="51"/>
      <c r="C29" s="48">
        <v>600</v>
      </c>
      <c r="D29" s="61">
        <v>262157</v>
      </c>
    </row>
    <row r="30" spans="1:4" ht="41.4" customHeight="1" x14ac:dyDescent="0.25">
      <c r="A30" s="47" t="s">
        <v>302</v>
      </c>
      <c r="B30" s="51" t="s">
        <v>649</v>
      </c>
      <c r="C30" s="48"/>
      <c r="D30" s="63">
        <f t="shared" ref="D30" si="5">D31</f>
        <v>69853</v>
      </c>
    </row>
    <row r="31" spans="1:4" ht="37.35" customHeight="1" x14ac:dyDescent="0.25">
      <c r="A31" s="47" t="s">
        <v>442</v>
      </c>
      <c r="B31" s="51"/>
      <c r="C31" s="48">
        <v>600</v>
      </c>
      <c r="D31" s="61">
        <v>69853</v>
      </c>
    </row>
    <row r="32" spans="1:4" ht="33" customHeight="1" x14ac:dyDescent="0.25">
      <c r="A32" s="47" t="s">
        <v>303</v>
      </c>
      <c r="B32" s="51" t="s">
        <v>650</v>
      </c>
      <c r="C32" s="48"/>
      <c r="D32" s="63">
        <f>D33</f>
        <v>84610225</v>
      </c>
    </row>
    <row r="33" spans="1:4" ht="34.35" customHeight="1" x14ac:dyDescent="0.25">
      <c r="A33" s="47" t="s">
        <v>442</v>
      </c>
      <c r="B33" s="51"/>
      <c r="C33" s="48">
        <v>600</v>
      </c>
      <c r="D33" s="61">
        <v>84610225</v>
      </c>
    </row>
    <row r="34" spans="1:4" ht="33" customHeight="1" x14ac:dyDescent="0.25">
      <c r="A34" s="47" t="s">
        <v>418</v>
      </c>
      <c r="B34" s="51" t="s">
        <v>651</v>
      </c>
      <c r="C34" s="48"/>
      <c r="D34" s="63">
        <f t="shared" ref="D34" si="6">D35</f>
        <v>4415870</v>
      </c>
    </row>
    <row r="35" spans="1:4" ht="30" customHeight="1" x14ac:dyDescent="0.25">
      <c r="A35" s="47" t="s">
        <v>442</v>
      </c>
      <c r="B35" s="51"/>
      <c r="C35" s="48">
        <v>600</v>
      </c>
      <c r="D35" s="61">
        <v>4415870</v>
      </c>
    </row>
    <row r="36" spans="1:4" ht="27" customHeight="1" x14ac:dyDescent="0.25">
      <c r="A36" s="47" t="s">
        <v>304</v>
      </c>
      <c r="B36" s="51" t="s">
        <v>652</v>
      </c>
      <c r="C36" s="48"/>
      <c r="D36" s="63">
        <f t="shared" ref="D36" si="7">D37+D38</f>
        <v>482110</v>
      </c>
    </row>
    <row r="37" spans="1:4" ht="54.6" customHeight="1" x14ac:dyDescent="0.25">
      <c r="A37" s="47" t="s">
        <v>543</v>
      </c>
      <c r="B37" s="51"/>
      <c r="C37" s="48">
        <v>100</v>
      </c>
      <c r="D37" s="61">
        <v>376283.26</v>
      </c>
    </row>
    <row r="38" spans="1:4" ht="33.6" customHeight="1" x14ac:dyDescent="0.25">
      <c r="A38" s="47" t="s">
        <v>453</v>
      </c>
      <c r="B38" s="51"/>
      <c r="C38" s="48">
        <v>200</v>
      </c>
      <c r="D38" s="61">
        <v>105826.74</v>
      </c>
    </row>
    <row r="39" spans="1:4" ht="39" customHeight="1" x14ac:dyDescent="0.25">
      <c r="A39" s="47" t="s">
        <v>305</v>
      </c>
      <c r="B39" s="51" t="s">
        <v>653</v>
      </c>
      <c r="C39" s="48"/>
      <c r="D39" s="63">
        <f t="shared" ref="D39" si="8">D40</f>
        <v>28975900</v>
      </c>
    </row>
    <row r="40" spans="1:4" ht="39" customHeight="1" x14ac:dyDescent="0.25">
      <c r="A40" s="47" t="s">
        <v>442</v>
      </c>
      <c r="B40" s="51"/>
      <c r="C40" s="48">
        <v>600</v>
      </c>
      <c r="D40" s="61">
        <v>28975900</v>
      </c>
    </row>
    <row r="41" spans="1:4" ht="32.1" customHeight="1" x14ac:dyDescent="0.25">
      <c r="A41" s="45" t="s">
        <v>549</v>
      </c>
      <c r="B41" s="81" t="s">
        <v>550</v>
      </c>
      <c r="C41" s="49"/>
      <c r="D41" s="59">
        <f>D42+D44+D52+D46+D48+D50</f>
        <v>4889928.54</v>
      </c>
    </row>
    <row r="42" spans="1:4" ht="32.1" customHeight="1" x14ac:dyDescent="0.25">
      <c r="A42" s="47" t="s">
        <v>294</v>
      </c>
      <c r="B42" s="51" t="s">
        <v>599</v>
      </c>
      <c r="C42" s="48"/>
      <c r="D42" s="61">
        <f>D43</f>
        <v>4718.79</v>
      </c>
    </row>
    <row r="43" spans="1:4" ht="32.1" customHeight="1" x14ac:dyDescent="0.25">
      <c r="A43" s="47" t="s">
        <v>442</v>
      </c>
      <c r="B43" s="81"/>
      <c r="C43" s="48">
        <v>600</v>
      </c>
      <c r="D43" s="61">
        <v>4718.79</v>
      </c>
    </row>
    <row r="44" spans="1:4" ht="24.6" customHeight="1" x14ac:dyDescent="0.25">
      <c r="A44" s="47" t="s">
        <v>712</v>
      </c>
      <c r="B44" s="51" t="s">
        <v>711</v>
      </c>
      <c r="C44" s="48"/>
      <c r="D44" s="61">
        <f>D45</f>
        <v>517347</v>
      </c>
    </row>
    <row r="45" spans="1:4" ht="32.1" customHeight="1" x14ac:dyDescent="0.25">
      <c r="A45" s="47" t="s">
        <v>442</v>
      </c>
      <c r="B45" s="81"/>
      <c r="C45" s="48">
        <v>600</v>
      </c>
      <c r="D45" s="61">
        <v>517347</v>
      </c>
    </row>
    <row r="46" spans="1:4" ht="47.4" customHeight="1" x14ac:dyDescent="0.25">
      <c r="A46" s="47" t="s">
        <v>566</v>
      </c>
      <c r="B46" s="51" t="s">
        <v>655</v>
      </c>
      <c r="C46" s="48"/>
      <c r="D46" s="61">
        <f>D47</f>
        <v>38495.22</v>
      </c>
    </row>
    <row r="47" spans="1:4" ht="32.1" customHeight="1" x14ac:dyDescent="0.25">
      <c r="A47" s="47" t="s">
        <v>442</v>
      </c>
      <c r="B47" s="51"/>
      <c r="C47" s="48">
        <v>600</v>
      </c>
      <c r="D47" s="61">
        <v>38495.22</v>
      </c>
    </row>
    <row r="48" spans="1:4" ht="32.1" customHeight="1" x14ac:dyDescent="0.25">
      <c r="A48" s="47" t="s">
        <v>596</v>
      </c>
      <c r="B48" s="51" t="s">
        <v>713</v>
      </c>
      <c r="C48" s="48"/>
      <c r="D48" s="61">
        <f>D49</f>
        <v>58000</v>
      </c>
    </row>
    <row r="49" spans="1:5" ht="32.1" customHeight="1" x14ac:dyDescent="0.25">
      <c r="A49" s="47" t="s">
        <v>442</v>
      </c>
      <c r="B49" s="51"/>
      <c r="C49" s="48">
        <v>600</v>
      </c>
      <c r="D49" s="61">
        <v>58000</v>
      </c>
    </row>
    <row r="50" spans="1:5" ht="32.1" customHeight="1" x14ac:dyDescent="0.25">
      <c r="A50" s="47" t="s">
        <v>602</v>
      </c>
      <c r="B50" s="51" t="s">
        <v>654</v>
      </c>
      <c r="C50" s="48"/>
      <c r="D50" s="61">
        <f>D51</f>
        <v>731393.16</v>
      </c>
    </row>
    <row r="51" spans="1:5" ht="32.1" customHeight="1" x14ac:dyDescent="0.25">
      <c r="A51" s="47" t="s">
        <v>442</v>
      </c>
      <c r="B51" s="51"/>
      <c r="C51" s="48">
        <v>600</v>
      </c>
      <c r="D51" s="61">
        <v>731393.16</v>
      </c>
    </row>
    <row r="52" spans="1:5" ht="64.2" customHeight="1" x14ac:dyDescent="0.25">
      <c r="A52" s="47" t="s">
        <v>601</v>
      </c>
      <c r="B52" s="51" t="s">
        <v>600</v>
      </c>
      <c r="C52" s="48"/>
      <c r="D52" s="61">
        <f>D53</f>
        <v>3539974.37</v>
      </c>
    </row>
    <row r="53" spans="1:5" ht="32.1" customHeight="1" x14ac:dyDescent="0.25">
      <c r="A53" s="47" t="s">
        <v>442</v>
      </c>
      <c r="B53" s="81"/>
      <c r="C53" s="48">
        <v>600</v>
      </c>
      <c r="D53" s="61">
        <v>3539974.37</v>
      </c>
    </row>
    <row r="54" spans="1:5" ht="39" customHeight="1" x14ac:dyDescent="0.25">
      <c r="A54" s="45" t="s">
        <v>405</v>
      </c>
      <c r="B54" s="81" t="s">
        <v>228</v>
      </c>
      <c r="C54" s="49"/>
      <c r="D54" s="64">
        <f>D55</f>
        <v>55000</v>
      </c>
    </row>
    <row r="55" spans="1:5" ht="20.100000000000001" customHeight="1" x14ac:dyDescent="0.25">
      <c r="A55" s="47" t="s">
        <v>406</v>
      </c>
      <c r="B55" s="51" t="s">
        <v>438</v>
      </c>
      <c r="C55" s="48"/>
      <c r="D55" s="63">
        <f t="shared" ref="D55" si="9">D56</f>
        <v>55000</v>
      </c>
    </row>
    <row r="56" spans="1:5" ht="39" customHeight="1" x14ac:dyDescent="0.25">
      <c r="A56" s="47" t="s">
        <v>453</v>
      </c>
      <c r="B56" s="51"/>
      <c r="C56" s="48">
        <v>200</v>
      </c>
      <c r="D56" s="61">
        <v>55000</v>
      </c>
    </row>
    <row r="57" spans="1:5" ht="41.4" x14ac:dyDescent="0.25">
      <c r="A57" s="45" t="s">
        <v>403</v>
      </c>
      <c r="B57" s="81" t="s">
        <v>404</v>
      </c>
      <c r="C57" s="49"/>
      <c r="D57" s="64">
        <f t="shared" ref="D57" si="10">D58</f>
        <v>4744103.83</v>
      </c>
      <c r="E57" s="54"/>
    </row>
    <row r="58" spans="1:5" x14ac:dyDescent="0.25">
      <c r="A58" s="47" t="s">
        <v>297</v>
      </c>
      <c r="B58" s="51" t="s">
        <v>439</v>
      </c>
      <c r="C58" s="48"/>
      <c r="D58" s="63">
        <f t="shared" ref="D58" si="11">D59+D60+D61</f>
        <v>4744103.83</v>
      </c>
      <c r="E58" s="54"/>
    </row>
    <row r="59" spans="1:5" ht="55.2" x14ac:dyDescent="0.25">
      <c r="A59" s="47" t="s">
        <v>543</v>
      </c>
      <c r="B59" s="51"/>
      <c r="C59" s="48">
        <v>100</v>
      </c>
      <c r="D59" s="61">
        <v>4021544.75</v>
      </c>
      <c r="E59" s="54"/>
    </row>
    <row r="60" spans="1:5" ht="26.1" customHeight="1" x14ac:dyDescent="0.25">
      <c r="A60" s="47" t="s">
        <v>453</v>
      </c>
      <c r="B60" s="51"/>
      <c r="C60" s="48">
        <v>200</v>
      </c>
      <c r="D60" s="61">
        <v>719269.08</v>
      </c>
      <c r="E60" s="54"/>
    </row>
    <row r="61" spans="1:5" x14ac:dyDescent="0.25">
      <c r="A61" s="47" t="s">
        <v>445</v>
      </c>
      <c r="B61" s="51"/>
      <c r="C61" s="48">
        <v>800</v>
      </c>
      <c r="D61" s="61">
        <v>3290</v>
      </c>
      <c r="E61" s="54"/>
    </row>
    <row r="62" spans="1:5" ht="48" customHeight="1" x14ac:dyDescent="0.25">
      <c r="A62" s="67" t="s">
        <v>477</v>
      </c>
      <c r="B62" s="80" t="s">
        <v>229</v>
      </c>
      <c r="C62" s="74"/>
      <c r="D62" s="69">
        <f>D63</f>
        <v>2602939</v>
      </c>
      <c r="E62" s="54"/>
    </row>
    <row r="63" spans="1:5" ht="30" customHeight="1" x14ac:dyDescent="0.25">
      <c r="A63" s="45" t="s">
        <v>348</v>
      </c>
      <c r="B63" s="81" t="s">
        <v>230</v>
      </c>
      <c r="C63" s="49"/>
      <c r="D63" s="59">
        <f>D64+D68+D74+D70+D72+D76+D78+D66</f>
        <v>2602939</v>
      </c>
      <c r="E63" s="54"/>
    </row>
    <row r="64" spans="1:5" ht="30" customHeight="1" x14ac:dyDescent="0.25">
      <c r="A64" s="47" t="s">
        <v>306</v>
      </c>
      <c r="B64" s="51" t="s">
        <v>291</v>
      </c>
      <c r="C64" s="48"/>
      <c r="D64" s="61">
        <f>D65</f>
        <v>1154304</v>
      </c>
      <c r="E64" s="54"/>
    </row>
    <row r="65" spans="1:5" ht="30" customHeight="1" x14ac:dyDescent="0.25">
      <c r="A65" s="47" t="s">
        <v>442</v>
      </c>
      <c r="B65" s="51"/>
      <c r="C65" s="48">
        <v>600</v>
      </c>
      <c r="D65" s="61">
        <v>1154304</v>
      </c>
      <c r="E65" s="54"/>
    </row>
    <row r="66" spans="1:5" ht="30" customHeight="1" x14ac:dyDescent="0.25">
      <c r="A66" s="47" t="s">
        <v>607</v>
      </c>
      <c r="B66" s="51" t="s">
        <v>658</v>
      </c>
      <c r="C66" s="48"/>
      <c r="D66" s="61">
        <f>D67</f>
        <v>15505</v>
      </c>
      <c r="E66" s="54"/>
    </row>
    <row r="67" spans="1:5" ht="30" customHeight="1" x14ac:dyDescent="0.25">
      <c r="A67" s="47" t="s">
        <v>442</v>
      </c>
      <c r="B67" s="51"/>
      <c r="C67" s="48">
        <v>600</v>
      </c>
      <c r="D67" s="61">
        <v>15505</v>
      </c>
      <c r="E67" s="54"/>
    </row>
    <row r="68" spans="1:5" ht="30" customHeight="1" x14ac:dyDescent="0.25">
      <c r="A68" s="47" t="s">
        <v>551</v>
      </c>
      <c r="B68" s="51" t="s">
        <v>552</v>
      </c>
      <c r="C68" s="48"/>
      <c r="D68" s="61">
        <f>D69</f>
        <v>100000</v>
      </c>
      <c r="E68" s="54"/>
    </row>
    <row r="69" spans="1:5" ht="30" customHeight="1" x14ac:dyDescent="0.25">
      <c r="A69" s="47" t="s">
        <v>442</v>
      </c>
      <c r="B69" s="51"/>
      <c r="C69" s="48">
        <v>600</v>
      </c>
      <c r="D69" s="61">
        <v>100000</v>
      </c>
      <c r="E69" s="54"/>
    </row>
    <row r="70" spans="1:5" ht="30" customHeight="1" x14ac:dyDescent="0.25">
      <c r="A70" s="47" t="s">
        <v>605</v>
      </c>
      <c r="B70" s="51" t="s">
        <v>603</v>
      </c>
      <c r="C70" s="48"/>
      <c r="D70" s="61">
        <f>D71</f>
        <v>49000</v>
      </c>
      <c r="E70" s="54"/>
    </row>
    <row r="71" spans="1:5" ht="30" customHeight="1" x14ac:dyDescent="0.25">
      <c r="A71" s="47" t="s">
        <v>442</v>
      </c>
      <c r="B71" s="51"/>
      <c r="C71" s="48">
        <v>600</v>
      </c>
      <c r="D71" s="61">
        <v>49000</v>
      </c>
      <c r="E71" s="54"/>
    </row>
    <row r="72" spans="1:5" ht="30" customHeight="1" x14ac:dyDescent="0.25">
      <c r="A72" s="47" t="s">
        <v>605</v>
      </c>
      <c r="B72" s="51" t="s">
        <v>604</v>
      </c>
      <c r="C72" s="48"/>
      <c r="D72" s="61">
        <f>D73</f>
        <v>45000</v>
      </c>
      <c r="E72" s="54"/>
    </row>
    <row r="73" spans="1:5" ht="30" customHeight="1" x14ac:dyDescent="0.25">
      <c r="A73" s="47" t="s">
        <v>442</v>
      </c>
      <c r="B73" s="51"/>
      <c r="C73" s="48">
        <v>600</v>
      </c>
      <c r="D73" s="61">
        <v>45000</v>
      </c>
      <c r="E73" s="54"/>
    </row>
    <row r="74" spans="1:5" ht="30" customHeight="1" x14ac:dyDescent="0.25">
      <c r="A74" s="47" t="s">
        <v>553</v>
      </c>
      <c r="B74" s="51" t="s">
        <v>656</v>
      </c>
      <c r="C74" s="48"/>
      <c r="D74" s="61">
        <f>D75</f>
        <v>961130</v>
      </c>
      <c r="E74" s="54"/>
    </row>
    <row r="75" spans="1:5" ht="30" customHeight="1" x14ac:dyDescent="0.25">
      <c r="A75" s="47" t="s">
        <v>442</v>
      </c>
      <c r="B75" s="51"/>
      <c r="C75" s="48">
        <v>600</v>
      </c>
      <c r="D75" s="61">
        <v>961130</v>
      </c>
      <c r="E75" s="54"/>
    </row>
    <row r="76" spans="1:5" ht="30" customHeight="1" x14ac:dyDescent="0.25">
      <c r="A76" s="47" t="s">
        <v>596</v>
      </c>
      <c r="B76" s="51" t="s">
        <v>714</v>
      </c>
      <c r="C76" s="48"/>
      <c r="D76" s="61">
        <f>D77</f>
        <v>30000</v>
      </c>
      <c r="E76" s="54"/>
    </row>
    <row r="77" spans="1:5" ht="30" customHeight="1" x14ac:dyDescent="0.25">
      <c r="A77" s="47" t="s">
        <v>442</v>
      </c>
      <c r="B77" s="51"/>
      <c r="C77" s="48">
        <v>600</v>
      </c>
      <c r="D77" s="61">
        <v>30000</v>
      </c>
      <c r="E77" s="54"/>
    </row>
    <row r="78" spans="1:5" ht="30" customHeight="1" x14ac:dyDescent="0.25">
      <c r="A78" s="47" t="s">
        <v>606</v>
      </c>
      <c r="B78" s="51" t="s">
        <v>657</v>
      </c>
      <c r="C78" s="48"/>
      <c r="D78" s="61">
        <f>D79</f>
        <v>248000</v>
      </c>
      <c r="E78" s="54"/>
    </row>
    <row r="79" spans="1:5" ht="30" customHeight="1" x14ac:dyDescent="0.25">
      <c r="A79" s="47" t="s">
        <v>442</v>
      </c>
      <c r="B79" s="51"/>
      <c r="C79" s="48">
        <v>600</v>
      </c>
      <c r="D79" s="61">
        <v>248000</v>
      </c>
      <c r="E79" s="54"/>
    </row>
    <row r="80" spans="1:5" ht="48" customHeight="1" x14ac:dyDescent="0.25">
      <c r="A80" s="67" t="s">
        <v>478</v>
      </c>
      <c r="B80" s="80" t="s">
        <v>349</v>
      </c>
      <c r="C80" s="68"/>
      <c r="D80" s="69">
        <f>D81</f>
        <v>121981</v>
      </c>
      <c r="E80" s="54"/>
    </row>
    <row r="81" spans="1:5" ht="36" customHeight="1" x14ac:dyDescent="0.25">
      <c r="A81" s="45" t="s">
        <v>402</v>
      </c>
      <c r="B81" s="81" t="s">
        <v>290</v>
      </c>
      <c r="C81" s="43"/>
      <c r="D81" s="59">
        <f>D82+D84</f>
        <v>121981</v>
      </c>
      <c r="E81" s="54"/>
    </row>
    <row r="82" spans="1:5" ht="36" customHeight="1" x14ac:dyDescent="0.25">
      <c r="A82" s="47" t="s">
        <v>468</v>
      </c>
      <c r="B82" s="51" t="s">
        <v>659</v>
      </c>
      <c r="C82" s="43"/>
      <c r="D82" s="61">
        <f>D83</f>
        <v>15000</v>
      </c>
      <c r="E82" s="54"/>
    </row>
    <row r="83" spans="1:5" ht="36" customHeight="1" x14ac:dyDescent="0.25">
      <c r="A83" s="47" t="s">
        <v>442</v>
      </c>
      <c r="B83" s="51"/>
      <c r="C83" s="43">
        <v>600</v>
      </c>
      <c r="D83" s="61">
        <v>15000</v>
      </c>
      <c r="E83" s="54"/>
    </row>
    <row r="84" spans="1:5" ht="31.8" customHeight="1" x14ac:dyDescent="0.25">
      <c r="A84" s="47" t="s">
        <v>694</v>
      </c>
      <c r="B84" s="51" t="s">
        <v>695</v>
      </c>
      <c r="C84" s="43"/>
      <c r="D84" s="61">
        <f>D85</f>
        <v>106981</v>
      </c>
      <c r="E84" s="54"/>
    </row>
    <row r="85" spans="1:5" ht="36" customHeight="1" x14ac:dyDescent="0.25">
      <c r="A85" s="47" t="s">
        <v>442</v>
      </c>
      <c r="B85" s="51"/>
      <c r="C85" s="43">
        <v>600</v>
      </c>
      <c r="D85" s="61">
        <v>106981</v>
      </c>
      <c r="E85" s="54"/>
    </row>
    <row r="86" spans="1:5" ht="45" customHeight="1" x14ac:dyDescent="0.25">
      <c r="A86" s="70" t="s">
        <v>307</v>
      </c>
      <c r="B86" s="82" t="s">
        <v>231</v>
      </c>
      <c r="C86" s="71"/>
      <c r="D86" s="72">
        <f>D87+D154+D169</f>
        <v>139184451</v>
      </c>
      <c r="E86" s="54"/>
    </row>
    <row r="87" spans="1:5" ht="39" customHeight="1" x14ac:dyDescent="0.25">
      <c r="A87" s="67" t="s">
        <v>308</v>
      </c>
      <c r="B87" s="80" t="s">
        <v>232</v>
      </c>
      <c r="C87" s="74"/>
      <c r="D87" s="69">
        <f>D88+D140+D143+D150+D147</f>
        <v>137288517</v>
      </c>
      <c r="E87" s="54"/>
    </row>
    <row r="88" spans="1:5" ht="41.4" x14ac:dyDescent="0.25">
      <c r="A88" s="45" t="s">
        <v>119</v>
      </c>
      <c r="B88" s="81" t="s">
        <v>233</v>
      </c>
      <c r="C88" s="44"/>
      <c r="D88" s="59">
        <f>D89+D92+D95+D98+D100+D103+D106+D108+D111+D114+D120+D123+D127+D130+D132+D117+D134+D136+D138</f>
        <v>71038719</v>
      </c>
      <c r="E88" s="54"/>
    </row>
    <row r="89" spans="1:5" ht="27.6" x14ac:dyDescent="0.25">
      <c r="A89" s="47" t="s">
        <v>455</v>
      </c>
      <c r="B89" s="51" t="s">
        <v>431</v>
      </c>
      <c r="C89" s="48"/>
      <c r="D89" s="61">
        <f>D90+D91</f>
        <v>98820</v>
      </c>
      <c r="E89" s="54"/>
    </row>
    <row r="90" spans="1:5" ht="37.35" customHeight="1" x14ac:dyDescent="0.25">
      <c r="A90" s="47" t="s">
        <v>453</v>
      </c>
      <c r="B90" s="51"/>
      <c r="C90" s="48">
        <v>200</v>
      </c>
      <c r="D90" s="61">
        <v>1460</v>
      </c>
      <c r="E90" s="54"/>
    </row>
    <row r="91" spans="1:5" ht="23.1" customHeight="1" x14ac:dyDescent="0.25">
      <c r="A91" s="47" t="s">
        <v>443</v>
      </c>
      <c r="B91" s="51"/>
      <c r="C91" s="48">
        <v>300</v>
      </c>
      <c r="D91" s="61">
        <v>97360</v>
      </c>
      <c r="E91" s="54"/>
    </row>
    <row r="92" spans="1:5" ht="53.4" customHeight="1" x14ac:dyDescent="0.25">
      <c r="A92" s="47" t="s">
        <v>277</v>
      </c>
      <c r="B92" s="51" t="s">
        <v>432</v>
      </c>
      <c r="C92" s="48"/>
      <c r="D92" s="61">
        <f>D93+D94</f>
        <v>2297371</v>
      </c>
      <c r="E92" s="54"/>
    </row>
    <row r="93" spans="1:5" ht="37.35" customHeight="1" x14ac:dyDescent="0.25">
      <c r="A93" s="47" t="s">
        <v>453</v>
      </c>
      <c r="B93" s="51"/>
      <c r="C93" s="48">
        <v>200</v>
      </c>
      <c r="D93" s="61">
        <v>33951.29</v>
      </c>
      <c r="E93" s="54"/>
    </row>
    <row r="94" spans="1:5" ht="21.6" customHeight="1" x14ac:dyDescent="0.25">
      <c r="A94" s="47" t="s">
        <v>443</v>
      </c>
      <c r="B94" s="51"/>
      <c r="C94" s="48">
        <v>300</v>
      </c>
      <c r="D94" s="61">
        <v>2263419.71</v>
      </c>
      <c r="E94" s="54"/>
    </row>
    <row r="95" spans="1:5" ht="37.35" customHeight="1" x14ac:dyDescent="0.25">
      <c r="A95" s="47" t="s">
        <v>309</v>
      </c>
      <c r="B95" s="51" t="s">
        <v>433</v>
      </c>
      <c r="C95" s="48"/>
      <c r="D95" s="61">
        <f>D96+D97</f>
        <v>7101000</v>
      </c>
      <c r="E95" s="54"/>
    </row>
    <row r="96" spans="1:5" ht="37.35" customHeight="1" x14ac:dyDescent="0.25">
      <c r="A96" s="47" t="s">
        <v>453</v>
      </c>
      <c r="B96" s="51"/>
      <c r="C96" s="48">
        <v>200</v>
      </c>
      <c r="D96" s="61">
        <v>121000</v>
      </c>
      <c r="E96" s="54"/>
    </row>
    <row r="97" spans="1:5" ht="22.8" customHeight="1" x14ac:dyDescent="0.25">
      <c r="A97" s="47" t="s">
        <v>443</v>
      </c>
      <c r="B97" s="51"/>
      <c r="C97" s="48">
        <v>300</v>
      </c>
      <c r="D97" s="61">
        <v>6980000</v>
      </c>
      <c r="E97" s="54"/>
    </row>
    <row r="98" spans="1:5" ht="64.2" customHeight="1" x14ac:dyDescent="0.25">
      <c r="A98" s="47" t="s">
        <v>310</v>
      </c>
      <c r="B98" s="51" t="s">
        <v>434</v>
      </c>
      <c r="C98" s="48"/>
      <c r="D98" s="61">
        <f>D99</f>
        <v>161220</v>
      </c>
      <c r="E98" s="54"/>
    </row>
    <row r="99" spans="1:5" ht="22.35" customHeight="1" x14ac:dyDescent="0.25">
      <c r="A99" s="47" t="s">
        <v>443</v>
      </c>
      <c r="B99" s="51"/>
      <c r="C99" s="48">
        <v>300</v>
      </c>
      <c r="D99" s="61">
        <v>161220</v>
      </c>
      <c r="E99" s="54"/>
    </row>
    <row r="100" spans="1:5" ht="54.6" customHeight="1" x14ac:dyDescent="0.25">
      <c r="A100" s="47" t="s">
        <v>425</v>
      </c>
      <c r="B100" s="51" t="s">
        <v>435</v>
      </c>
      <c r="C100" s="48"/>
      <c r="D100" s="61">
        <f>D101+D102</f>
        <v>3922000</v>
      </c>
      <c r="E100" s="54"/>
    </row>
    <row r="101" spans="1:5" ht="32.1" customHeight="1" x14ac:dyDescent="0.25">
      <c r="A101" s="47" t="s">
        <v>453</v>
      </c>
      <c r="B101" s="51"/>
      <c r="C101" s="48">
        <v>200</v>
      </c>
      <c r="D101" s="61">
        <v>6200</v>
      </c>
      <c r="E101" s="54"/>
    </row>
    <row r="102" spans="1:5" ht="24" customHeight="1" x14ac:dyDescent="0.25">
      <c r="A102" s="47" t="s">
        <v>443</v>
      </c>
      <c r="B102" s="51"/>
      <c r="C102" s="48">
        <v>300</v>
      </c>
      <c r="D102" s="61">
        <v>3915800</v>
      </c>
      <c r="E102" s="54"/>
    </row>
    <row r="103" spans="1:5" ht="68.400000000000006" customHeight="1" x14ac:dyDescent="0.25">
      <c r="A103" s="47" t="s">
        <v>426</v>
      </c>
      <c r="B103" s="51" t="s">
        <v>436</v>
      </c>
      <c r="C103" s="48"/>
      <c r="D103" s="61">
        <f>D104+D105</f>
        <v>603000</v>
      </c>
      <c r="E103" s="54"/>
    </row>
    <row r="104" spans="1:5" ht="33.6" customHeight="1" x14ac:dyDescent="0.25">
      <c r="A104" s="47" t="s">
        <v>453</v>
      </c>
      <c r="B104" s="51"/>
      <c r="C104" s="48">
        <v>200</v>
      </c>
      <c r="D104" s="61">
        <v>2000</v>
      </c>
      <c r="E104" s="54"/>
    </row>
    <row r="105" spans="1:5" ht="20.100000000000001" customHeight="1" x14ac:dyDescent="0.25">
      <c r="A105" s="47" t="s">
        <v>443</v>
      </c>
      <c r="B105" s="51"/>
      <c r="C105" s="48">
        <v>300</v>
      </c>
      <c r="D105" s="61">
        <v>601000</v>
      </c>
      <c r="E105" s="54"/>
    </row>
    <row r="106" spans="1:5" ht="42.6" customHeight="1" x14ac:dyDescent="0.25">
      <c r="A106" s="47" t="s">
        <v>554</v>
      </c>
      <c r="B106" s="51" t="s">
        <v>555</v>
      </c>
      <c r="C106" s="48"/>
      <c r="D106" s="61">
        <f>D107</f>
        <v>1233000</v>
      </c>
      <c r="E106" s="54"/>
    </row>
    <row r="107" spans="1:5" ht="26.1" customHeight="1" x14ac:dyDescent="0.25">
      <c r="A107" s="47" t="s">
        <v>443</v>
      </c>
      <c r="B107" s="51"/>
      <c r="C107" s="48">
        <v>300</v>
      </c>
      <c r="D107" s="61">
        <v>1233000</v>
      </c>
      <c r="E107" s="54"/>
    </row>
    <row r="108" spans="1:5" ht="33.6" customHeight="1" x14ac:dyDescent="0.25">
      <c r="A108" s="47" t="s">
        <v>311</v>
      </c>
      <c r="B108" s="51" t="s">
        <v>660</v>
      </c>
      <c r="C108" s="48"/>
      <c r="D108" s="61">
        <f>D109+D110</f>
        <v>2739000</v>
      </c>
      <c r="E108" s="54"/>
    </row>
    <row r="109" spans="1:5" ht="33.6" customHeight="1" x14ac:dyDescent="0.25">
      <c r="A109" s="47" t="s">
        <v>453</v>
      </c>
      <c r="B109" s="51"/>
      <c r="C109" s="48">
        <v>200</v>
      </c>
      <c r="D109" s="61">
        <v>56000</v>
      </c>
      <c r="E109" s="54"/>
    </row>
    <row r="110" spans="1:5" ht="20.399999999999999" customHeight="1" x14ac:dyDescent="0.25">
      <c r="A110" s="47" t="s">
        <v>443</v>
      </c>
      <c r="B110" s="51"/>
      <c r="C110" s="48">
        <v>300</v>
      </c>
      <c r="D110" s="61">
        <v>2683000</v>
      </c>
      <c r="E110" s="54"/>
    </row>
    <row r="111" spans="1:5" ht="41.1" customHeight="1" x14ac:dyDescent="0.25">
      <c r="A111" s="47" t="s">
        <v>456</v>
      </c>
      <c r="B111" s="51" t="s">
        <v>661</v>
      </c>
      <c r="C111" s="48"/>
      <c r="D111" s="61">
        <f>D112+D113</f>
        <v>6549000</v>
      </c>
      <c r="E111" s="54"/>
    </row>
    <row r="112" spans="1:5" ht="28.2" customHeight="1" x14ac:dyDescent="0.25">
      <c r="A112" s="47" t="s">
        <v>453</v>
      </c>
      <c r="B112" s="51"/>
      <c r="C112" s="48">
        <v>200</v>
      </c>
      <c r="D112" s="61">
        <v>113000</v>
      </c>
      <c r="E112" s="54"/>
    </row>
    <row r="113" spans="1:5" x14ac:dyDescent="0.25">
      <c r="A113" s="47" t="s">
        <v>443</v>
      </c>
      <c r="B113" s="51"/>
      <c r="C113" s="48">
        <v>300</v>
      </c>
      <c r="D113" s="61">
        <v>6436000</v>
      </c>
      <c r="E113" s="54"/>
    </row>
    <row r="114" spans="1:5" ht="1.2" customHeight="1" x14ac:dyDescent="0.25">
      <c r="A114" s="47"/>
      <c r="B114" s="51"/>
      <c r="C114" s="48"/>
      <c r="D114" s="63"/>
      <c r="E114" s="54"/>
    </row>
    <row r="115" spans="1:5" hidden="1" x14ac:dyDescent="0.25">
      <c r="A115" s="47"/>
      <c r="B115" s="51"/>
      <c r="C115" s="48"/>
      <c r="D115" s="61"/>
      <c r="E115" s="54"/>
    </row>
    <row r="116" spans="1:5" ht="24" hidden="1" customHeight="1" x14ac:dyDescent="0.25">
      <c r="A116" s="47"/>
      <c r="B116" s="51"/>
      <c r="C116" s="48"/>
      <c r="D116" s="61"/>
      <c r="E116" s="54"/>
    </row>
    <row r="117" spans="1:5" ht="46.8" customHeight="1" x14ac:dyDescent="0.25">
      <c r="A117" s="47" t="s">
        <v>696</v>
      </c>
      <c r="B117" s="51" t="s">
        <v>697</v>
      </c>
      <c r="C117" s="48"/>
      <c r="D117" s="61">
        <f>D118+D119</f>
        <v>19250000</v>
      </c>
      <c r="E117" s="54"/>
    </row>
    <row r="118" spans="1:5" ht="25.8" customHeight="1" x14ac:dyDescent="0.25">
      <c r="A118" s="47" t="s">
        <v>453</v>
      </c>
      <c r="B118" s="51"/>
      <c r="C118" s="48">
        <v>200</v>
      </c>
      <c r="D118" s="61">
        <v>331000</v>
      </c>
      <c r="E118" s="54"/>
    </row>
    <row r="119" spans="1:5" ht="20.399999999999999" customHeight="1" x14ac:dyDescent="0.25">
      <c r="A119" s="47" t="s">
        <v>443</v>
      </c>
      <c r="B119" s="51"/>
      <c r="C119" s="48">
        <v>300</v>
      </c>
      <c r="D119" s="61">
        <v>18919000</v>
      </c>
      <c r="E119" s="54"/>
    </row>
    <row r="120" spans="1:5" ht="15" customHeight="1" x14ac:dyDescent="0.25">
      <c r="A120" s="47" t="s">
        <v>313</v>
      </c>
      <c r="B120" s="51" t="s">
        <v>662</v>
      </c>
      <c r="C120" s="43"/>
      <c r="D120" s="61">
        <f>D121+D122</f>
        <v>4090000</v>
      </c>
      <c r="E120" s="54"/>
    </row>
    <row r="121" spans="1:5" ht="30.6" customHeight="1" x14ac:dyDescent="0.25">
      <c r="A121" s="47" t="s">
        <v>453</v>
      </c>
      <c r="B121" s="51"/>
      <c r="C121" s="43">
        <v>200</v>
      </c>
      <c r="D121" s="61">
        <v>72000</v>
      </c>
      <c r="E121" s="54"/>
    </row>
    <row r="122" spans="1:5" x14ac:dyDescent="0.25">
      <c r="A122" s="47" t="s">
        <v>443</v>
      </c>
      <c r="B122" s="51"/>
      <c r="C122" s="43">
        <v>300</v>
      </c>
      <c r="D122" s="61">
        <v>4018000</v>
      </c>
      <c r="E122" s="54"/>
    </row>
    <row r="123" spans="1:5" ht="31.2" customHeight="1" x14ac:dyDescent="0.25">
      <c r="A123" s="47" t="s">
        <v>234</v>
      </c>
      <c r="B123" s="51" t="s">
        <v>663</v>
      </c>
      <c r="C123" s="43"/>
      <c r="D123" s="61">
        <f>D124+D125+D126</f>
        <v>6059558</v>
      </c>
      <c r="E123" s="54"/>
    </row>
    <row r="124" spans="1:5" ht="55.2" x14ac:dyDescent="0.25">
      <c r="A124" s="47" t="s">
        <v>543</v>
      </c>
      <c r="B124" s="51"/>
      <c r="C124" s="43">
        <v>100</v>
      </c>
      <c r="D124" s="61">
        <v>4884158</v>
      </c>
      <c r="E124" s="54"/>
    </row>
    <row r="125" spans="1:5" ht="36.6" customHeight="1" x14ac:dyDescent="0.25">
      <c r="A125" s="47" t="s">
        <v>453</v>
      </c>
      <c r="B125" s="51"/>
      <c r="C125" s="43">
        <v>200</v>
      </c>
      <c r="D125" s="61">
        <v>1172421.6200000001</v>
      </c>
      <c r="E125" s="54"/>
    </row>
    <row r="126" spans="1:5" ht="20.399999999999999" customHeight="1" x14ac:dyDescent="0.25">
      <c r="A126" s="47" t="s">
        <v>445</v>
      </c>
      <c r="B126" s="51"/>
      <c r="C126" s="43">
        <v>800</v>
      </c>
      <c r="D126" s="61">
        <v>2978.38</v>
      </c>
      <c r="E126" s="54"/>
    </row>
    <row r="127" spans="1:5" ht="33" customHeight="1" x14ac:dyDescent="0.25">
      <c r="A127" s="47" t="s">
        <v>314</v>
      </c>
      <c r="B127" s="51" t="s">
        <v>664</v>
      </c>
      <c r="C127" s="43"/>
      <c r="D127" s="61">
        <f>D128+D129</f>
        <v>6300000</v>
      </c>
      <c r="E127" s="54"/>
    </row>
    <row r="128" spans="1:5" ht="30" customHeight="1" x14ac:dyDescent="0.25">
      <c r="A128" s="47" t="s">
        <v>453</v>
      </c>
      <c r="B128" s="51"/>
      <c r="C128" s="43">
        <v>200</v>
      </c>
      <c r="D128" s="61">
        <v>30000</v>
      </c>
      <c r="E128" s="54"/>
    </row>
    <row r="129" spans="1:5" x14ac:dyDescent="0.25">
      <c r="A129" s="47" t="s">
        <v>443</v>
      </c>
      <c r="B129" s="51"/>
      <c r="C129" s="43">
        <v>300</v>
      </c>
      <c r="D129" s="61">
        <v>6270000</v>
      </c>
      <c r="E129" s="54"/>
    </row>
    <row r="130" spans="1:5" ht="55.8" customHeight="1" x14ac:dyDescent="0.25">
      <c r="A130" s="47" t="s">
        <v>496</v>
      </c>
      <c r="B130" s="51" t="s">
        <v>665</v>
      </c>
      <c r="C130" s="43"/>
      <c r="D130" s="61">
        <f>D131</f>
        <v>170000</v>
      </c>
      <c r="E130" s="54"/>
    </row>
    <row r="131" spans="1:5" ht="27" customHeight="1" x14ac:dyDescent="0.25">
      <c r="A131" s="47" t="s">
        <v>453</v>
      </c>
      <c r="B131" s="51"/>
      <c r="C131" s="43">
        <v>200</v>
      </c>
      <c r="D131" s="61">
        <v>170000</v>
      </c>
      <c r="E131" s="54"/>
    </row>
    <row r="132" spans="1:5" ht="42" customHeight="1" x14ac:dyDescent="0.25">
      <c r="A132" s="47" t="s">
        <v>497</v>
      </c>
      <c r="B132" s="51" t="s">
        <v>666</v>
      </c>
      <c r="C132" s="43"/>
      <c r="D132" s="61">
        <f>D133</f>
        <v>3060</v>
      </c>
      <c r="E132" s="54"/>
    </row>
    <row r="133" spans="1:5" ht="27.6" customHeight="1" x14ac:dyDescent="0.25">
      <c r="A133" s="47" t="s">
        <v>453</v>
      </c>
      <c r="B133" s="51"/>
      <c r="C133" s="43">
        <v>200</v>
      </c>
      <c r="D133" s="61">
        <v>3060</v>
      </c>
      <c r="E133" s="54"/>
    </row>
    <row r="134" spans="1:5" ht="0.6" customHeight="1" x14ac:dyDescent="0.25">
      <c r="A134" s="47"/>
      <c r="B134" s="51"/>
      <c r="C134" s="43"/>
      <c r="D134" s="61"/>
      <c r="E134" s="54"/>
    </row>
    <row r="135" spans="1:5" ht="27.6" hidden="1" customHeight="1" x14ac:dyDescent="0.25">
      <c r="A135" s="47"/>
      <c r="B135" s="51"/>
      <c r="C135" s="43"/>
      <c r="D135" s="61"/>
      <c r="E135" s="54"/>
    </row>
    <row r="136" spans="1:5" ht="48" customHeight="1" x14ac:dyDescent="0.25">
      <c r="A136" s="47" t="s">
        <v>419</v>
      </c>
      <c r="B136" s="51" t="s">
        <v>437</v>
      </c>
      <c r="C136" s="43"/>
      <c r="D136" s="61">
        <f>D137</f>
        <v>10286182</v>
      </c>
      <c r="E136" s="54"/>
    </row>
    <row r="137" spans="1:5" ht="14.4" customHeight="1" x14ac:dyDescent="0.25">
      <c r="A137" s="47" t="s">
        <v>443</v>
      </c>
      <c r="B137" s="51"/>
      <c r="C137" s="43">
        <v>300</v>
      </c>
      <c r="D137" s="63">
        <v>10286182</v>
      </c>
      <c r="E137" s="54"/>
    </row>
    <row r="138" spans="1:5" ht="27.6" customHeight="1" x14ac:dyDescent="0.25">
      <c r="A138" s="47" t="s">
        <v>462</v>
      </c>
      <c r="B138" s="51" t="s">
        <v>536</v>
      </c>
      <c r="C138" s="43"/>
      <c r="D138" s="61">
        <f>D139</f>
        <v>175508</v>
      </c>
      <c r="E138" s="54"/>
    </row>
    <row r="139" spans="1:5" ht="27.6" customHeight="1" x14ac:dyDescent="0.25">
      <c r="A139" s="47" t="s">
        <v>443</v>
      </c>
      <c r="B139" s="51"/>
      <c r="C139" s="43">
        <v>300</v>
      </c>
      <c r="D139" s="61">
        <v>175508</v>
      </c>
      <c r="E139" s="54"/>
    </row>
    <row r="140" spans="1:5" ht="34.799999999999997" customHeight="1" x14ac:dyDescent="0.25">
      <c r="A140" s="45" t="s">
        <v>479</v>
      </c>
      <c r="B140" s="81" t="s">
        <v>407</v>
      </c>
      <c r="C140" s="43"/>
      <c r="D140" s="59">
        <f>D141</f>
        <v>61876198</v>
      </c>
      <c r="E140" s="54"/>
    </row>
    <row r="141" spans="1:5" ht="66" customHeight="1" x14ac:dyDescent="0.25">
      <c r="A141" s="47" t="s">
        <v>312</v>
      </c>
      <c r="B141" s="51" t="s">
        <v>667</v>
      </c>
      <c r="C141" s="43"/>
      <c r="D141" s="61">
        <f>D142</f>
        <v>61876198</v>
      </c>
      <c r="E141" s="54"/>
    </row>
    <row r="142" spans="1:5" ht="32.4" customHeight="1" x14ac:dyDescent="0.25">
      <c r="A142" s="47" t="s">
        <v>442</v>
      </c>
      <c r="B142" s="51"/>
      <c r="C142" s="43">
        <v>600</v>
      </c>
      <c r="D142" s="61">
        <v>61876198</v>
      </c>
      <c r="E142" s="54"/>
    </row>
    <row r="143" spans="1:5" ht="30" customHeight="1" x14ac:dyDescent="0.25">
      <c r="A143" s="45" t="s">
        <v>409</v>
      </c>
      <c r="B143" s="81" t="s">
        <v>408</v>
      </c>
      <c r="C143" s="43"/>
      <c r="D143" s="59">
        <f>D144</f>
        <v>2395600</v>
      </c>
      <c r="E143" s="54"/>
    </row>
    <row r="144" spans="1:5" ht="29.4" customHeight="1" x14ac:dyDescent="0.25">
      <c r="A144" s="47" t="s">
        <v>278</v>
      </c>
      <c r="B144" s="51" t="s">
        <v>668</v>
      </c>
      <c r="C144" s="43"/>
      <c r="D144" s="61">
        <f>D145+D146</f>
        <v>2395600</v>
      </c>
      <c r="E144" s="54"/>
    </row>
    <row r="145" spans="1:5" ht="34.35" customHeight="1" x14ac:dyDescent="0.25">
      <c r="A145" s="47" t="s">
        <v>453</v>
      </c>
      <c r="B145" s="51"/>
      <c r="C145" s="43">
        <v>200</v>
      </c>
      <c r="D145" s="61">
        <v>67386.83</v>
      </c>
      <c r="E145" s="54"/>
    </row>
    <row r="146" spans="1:5" ht="18" customHeight="1" x14ac:dyDescent="0.25">
      <c r="A146" s="47" t="s">
        <v>443</v>
      </c>
      <c r="B146" s="51"/>
      <c r="C146" s="43">
        <v>300</v>
      </c>
      <c r="D146" s="61">
        <v>2328213.17</v>
      </c>
      <c r="E146" s="54"/>
    </row>
    <row r="147" spans="1:5" ht="34.35" customHeight="1" x14ac:dyDescent="0.25">
      <c r="A147" s="45" t="s">
        <v>413</v>
      </c>
      <c r="B147" s="81" t="s">
        <v>410</v>
      </c>
      <c r="C147" s="43"/>
      <c r="D147" s="59">
        <f>D148</f>
        <v>80000</v>
      </c>
      <c r="E147" s="54"/>
    </row>
    <row r="148" spans="1:5" ht="34.35" customHeight="1" x14ac:dyDescent="0.25">
      <c r="A148" s="47" t="s">
        <v>429</v>
      </c>
      <c r="B148" s="51" t="s">
        <v>430</v>
      </c>
      <c r="C148" s="43"/>
      <c r="D148" s="61">
        <f>D149</f>
        <v>80000</v>
      </c>
      <c r="E148" s="54"/>
    </row>
    <row r="149" spans="1:5" ht="31.8" customHeight="1" x14ac:dyDescent="0.25">
      <c r="A149" s="47" t="s">
        <v>453</v>
      </c>
      <c r="B149" s="81"/>
      <c r="C149" s="43">
        <v>200</v>
      </c>
      <c r="D149" s="61">
        <v>80000</v>
      </c>
      <c r="E149" s="54"/>
    </row>
    <row r="150" spans="1:5" ht="34.35" customHeight="1" x14ac:dyDescent="0.25">
      <c r="A150" s="45" t="s">
        <v>412</v>
      </c>
      <c r="B150" s="81" t="s">
        <v>411</v>
      </c>
      <c r="C150" s="43"/>
      <c r="D150" s="59">
        <f>D151</f>
        <v>1898000</v>
      </c>
      <c r="E150" s="54"/>
    </row>
    <row r="151" spans="1:5" ht="19.2" customHeight="1" x14ac:dyDescent="0.25">
      <c r="A151" s="45" t="s">
        <v>427</v>
      </c>
      <c r="B151" s="81" t="s">
        <v>428</v>
      </c>
      <c r="C151" s="43"/>
      <c r="D151" s="59">
        <f>D152+D153</f>
        <v>1898000</v>
      </c>
      <c r="E151" s="54"/>
    </row>
    <row r="152" spans="1:5" ht="34.35" customHeight="1" x14ac:dyDescent="0.25">
      <c r="A152" s="47" t="s">
        <v>453</v>
      </c>
      <c r="B152" s="81"/>
      <c r="C152" s="43">
        <v>200</v>
      </c>
      <c r="D152" s="61">
        <v>28000</v>
      </c>
      <c r="E152" s="54"/>
    </row>
    <row r="153" spans="1:5" ht="18.600000000000001" customHeight="1" x14ac:dyDescent="0.25">
      <c r="A153" s="47" t="s">
        <v>443</v>
      </c>
      <c r="B153" s="81"/>
      <c r="C153" s="43">
        <v>300</v>
      </c>
      <c r="D153" s="61">
        <v>1870000</v>
      </c>
      <c r="E153" s="54"/>
    </row>
    <row r="154" spans="1:5" ht="23.4" customHeight="1" x14ac:dyDescent="0.25">
      <c r="A154" s="67" t="s">
        <v>315</v>
      </c>
      <c r="B154" s="80" t="s">
        <v>235</v>
      </c>
      <c r="C154" s="74"/>
      <c r="D154" s="69">
        <f>D155+D159</f>
        <v>1890934</v>
      </c>
      <c r="E154" s="54"/>
    </row>
    <row r="155" spans="1:5" ht="30.6" customHeight="1" x14ac:dyDescent="0.25">
      <c r="A155" s="45" t="s">
        <v>420</v>
      </c>
      <c r="B155" s="81" t="s">
        <v>236</v>
      </c>
      <c r="C155" s="48"/>
      <c r="D155" s="59">
        <f>D156</f>
        <v>80056</v>
      </c>
      <c r="E155" s="54"/>
    </row>
    <row r="156" spans="1:5" ht="24" customHeight="1" x14ac:dyDescent="0.25">
      <c r="A156" s="47" t="s">
        <v>316</v>
      </c>
      <c r="B156" s="51" t="s">
        <v>350</v>
      </c>
      <c r="C156" s="43"/>
      <c r="D156" s="61">
        <f>D157+D158</f>
        <v>80056</v>
      </c>
      <c r="E156" s="54"/>
    </row>
    <row r="157" spans="1:5" ht="37.35" customHeight="1" x14ac:dyDescent="0.25">
      <c r="A157" s="47" t="s">
        <v>453</v>
      </c>
      <c r="B157" s="51"/>
      <c r="C157" s="43">
        <v>200</v>
      </c>
      <c r="D157" s="61">
        <v>1500</v>
      </c>
      <c r="E157" s="54"/>
    </row>
    <row r="158" spans="1:5" x14ac:dyDescent="0.25">
      <c r="A158" s="47" t="s">
        <v>547</v>
      </c>
      <c r="B158" s="51"/>
      <c r="C158" s="43">
        <v>300</v>
      </c>
      <c r="D158" s="61">
        <v>78556</v>
      </c>
      <c r="E158" s="54"/>
    </row>
    <row r="159" spans="1:5" ht="32.4" customHeight="1" x14ac:dyDescent="0.25">
      <c r="A159" s="45" t="s">
        <v>421</v>
      </c>
      <c r="B159" s="81" t="s">
        <v>237</v>
      </c>
      <c r="C159" s="48"/>
      <c r="D159" s="59">
        <f>D162+D164+D167+D160</f>
        <v>1810878</v>
      </c>
      <c r="E159" s="54"/>
    </row>
    <row r="160" spans="1:5" ht="43.8" customHeight="1" x14ac:dyDescent="0.25">
      <c r="A160" s="47" t="s">
        <v>498</v>
      </c>
      <c r="B160" s="51" t="s">
        <v>672</v>
      </c>
      <c r="C160" s="48"/>
      <c r="D160" s="61">
        <f>D161</f>
        <v>42280</v>
      </c>
      <c r="E160" s="54"/>
    </row>
    <row r="161" spans="1:5" ht="32.4" customHeight="1" x14ac:dyDescent="0.25">
      <c r="A161" s="47" t="s">
        <v>442</v>
      </c>
      <c r="B161" s="51"/>
      <c r="C161" s="48">
        <v>600</v>
      </c>
      <c r="D161" s="61">
        <v>42280</v>
      </c>
      <c r="E161" s="54"/>
    </row>
    <row r="162" spans="1:5" ht="44.4" customHeight="1" x14ac:dyDescent="0.25">
      <c r="A162" s="47" t="s">
        <v>279</v>
      </c>
      <c r="B162" s="51" t="s">
        <v>670</v>
      </c>
      <c r="C162" s="48"/>
      <c r="D162" s="61">
        <f>D163</f>
        <v>105138</v>
      </c>
      <c r="E162" s="54"/>
    </row>
    <row r="163" spans="1:5" ht="37.35" customHeight="1" x14ac:dyDescent="0.25">
      <c r="A163" s="47" t="s">
        <v>442</v>
      </c>
      <c r="B163" s="51"/>
      <c r="C163" s="48">
        <v>600</v>
      </c>
      <c r="D163" s="61">
        <v>105138</v>
      </c>
      <c r="E163" s="54"/>
    </row>
    <row r="164" spans="1:5" ht="59.4" customHeight="1" x14ac:dyDescent="0.25">
      <c r="A164" s="47" t="s">
        <v>457</v>
      </c>
      <c r="B164" s="51" t="s">
        <v>669</v>
      </c>
      <c r="C164" s="48"/>
      <c r="D164" s="61">
        <f>D165+D166</f>
        <v>1643000</v>
      </c>
      <c r="E164" s="54"/>
    </row>
    <row r="165" spans="1:5" ht="21.6" customHeight="1" x14ac:dyDescent="0.25">
      <c r="A165" s="47" t="s">
        <v>443</v>
      </c>
      <c r="B165" s="51"/>
      <c r="C165" s="48">
        <v>300</v>
      </c>
      <c r="D165" s="61">
        <v>1187020</v>
      </c>
      <c r="E165" s="54"/>
    </row>
    <row r="166" spans="1:5" ht="38.1" customHeight="1" x14ac:dyDescent="0.25">
      <c r="A166" s="47" t="s">
        <v>442</v>
      </c>
      <c r="B166" s="51"/>
      <c r="C166" s="48">
        <v>600</v>
      </c>
      <c r="D166" s="61">
        <v>455980</v>
      </c>
      <c r="E166" s="54"/>
    </row>
    <row r="167" spans="1:5" ht="38.1" customHeight="1" x14ac:dyDescent="0.25">
      <c r="A167" s="47" t="s">
        <v>317</v>
      </c>
      <c r="B167" s="51" t="s">
        <v>671</v>
      </c>
      <c r="C167" s="48"/>
      <c r="D167" s="61">
        <f>D168</f>
        <v>20460</v>
      </c>
      <c r="E167" s="54"/>
    </row>
    <row r="168" spans="1:5" ht="19.2" customHeight="1" x14ac:dyDescent="0.25">
      <c r="A168" s="47" t="s">
        <v>443</v>
      </c>
      <c r="B168" s="51"/>
      <c r="C168" s="48">
        <v>300</v>
      </c>
      <c r="D168" s="61">
        <v>20460</v>
      </c>
      <c r="E168" s="54"/>
    </row>
    <row r="169" spans="1:5" ht="27.6" x14ac:dyDescent="0.25">
      <c r="A169" s="67" t="s">
        <v>480</v>
      </c>
      <c r="B169" s="80" t="s">
        <v>463</v>
      </c>
      <c r="C169" s="68"/>
      <c r="D169" s="69">
        <f>D170</f>
        <v>5000</v>
      </c>
      <c r="E169" s="54"/>
    </row>
    <row r="170" spans="1:5" ht="20.399999999999999" customHeight="1" x14ac:dyDescent="0.25">
      <c r="A170" s="45" t="s">
        <v>465</v>
      </c>
      <c r="B170" s="81" t="s">
        <v>464</v>
      </c>
      <c r="C170" s="43"/>
      <c r="D170" s="59">
        <f>D171</f>
        <v>5000</v>
      </c>
      <c r="E170" s="54"/>
    </row>
    <row r="171" spans="1:5" ht="19.2" customHeight="1" x14ac:dyDescent="0.25">
      <c r="A171" s="47" t="s">
        <v>466</v>
      </c>
      <c r="B171" s="51" t="s">
        <v>467</v>
      </c>
      <c r="C171" s="43"/>
      <c r="D171" s="63">
        <f>D172</f>
        <v>5000</v>
      </c>
      <c r="E171" s="54"/>
    </row>
    <row r="172" spans="1:5" ht="28.35" customHeight="1" x14ac:dyDescent="0.25">
      <c r="A172" s="47" t="s">
        <v>453</v>
      </c>
      <c r="B172" s="51"/>
      <c r="C172" s="43">
        <v>200</v>
      </c>
      <c r="D172" s="63">
        <v>5000</v>
      </c>
      <c r="E172" s="54"/>
    </row>
    <row r="173" spans="1:5" ht="36" customHeight="1" x14ac:dyDescent="0.25">
      <c r="A173" s="75" t="s">
        <v>334</v>
      </c>
      <c r="B173" s="82" t="s">
        <v>238</v>
      </c>
      <c r="C173" s="71"/>
      <c r="D173" s="72">
        <f>D174</f>
        <v>400000</v>
      </c>
      <c r="E173" s="54"/>
    </row>
    <row r="174" spans="1:5" ht="37.799999999999997" customHeight="1" x14ac:dyDescent="0.25">
      <c r="A174" s="87" t="s">
        <v>481</v>
      </c>
      <c r="B174" s="80" t="s">
        <v>239</v>
      </c>
      <c r="C174" s="68"/>
      <c r="D174" s="69">
        <f>D175</f>
        <v>400000</v>
      </c>
      <c r="E174" s="54"/>
    </row>
    <row r="175" spans="1:5" ht="30" customHeight="1" x14ac:dyDescent="0.25">
      <c r="A175" s="93" t="s">
        <v>370</v>
      </c>
      <c r="B175" s="81" t="s">
        <v>240</v>
      </c>
      <c r="C175" s="43"/>
      <c r="D175" s="59">
        <f>D176</f>
        <v>400000</v>
      </c>
      <c r="E175" s="54"/>
    </row>
    <row r="176" spans="1:5" ht="30" customHeight="1" x14ac:dyDescent="0.25">
      <c r="A176" s="94" t="s">
        <v>499</v>
      </c>
      <c r="B176" s="51" t="s">
        <v>500</v>
      </c>
      <c r="C176" s="43"/>
      <c r="D176" s="61">
        <f>D177</f>
        <v>400000</v>
      </c>
      <c r="E176" s="54"/>
    </row>
    <row r="177" spans="1:5" ht="30" customHeight="1" x14ac:dyDescent="0.25">
      <c r="A177" s="47" t="s">
        <v>453</v>
      </c>
      <c r="B177" s="51"/>
      <c r="C177" s="43">
        <v>200</v>
      </c>
      <c r="D177" s="61">
        <v>400000</v>
      </c>
      <c r="E177" s="54"/>
    </row>
    <row r="178" spans="1:5" ht="45" customHeight="1" x14ac:dyDescent="0.25">
      <c r="A178" s="70" t="s">
        <v>482</v>
      </c>
      <c r="B178" s="82" t="s">
        <v>241</v>
      </c>
      <c r="C178" s="71"/>
      <c r="D178" s="72">
        <f>D179+D183+D189</f>
        <v>103432</v>
      </c>
      <c r="E178" s="54"/>
    </row>
    <row r="179" spans="1:5" ht="34.799999999999997" customHeight="1" x14ac:dyDescent="0.25">
      <c r="A179" s="67" t="s">
        <v>483</v>
      </c>
      <c r="B179" s="80" t="s">
        <v>242</v>
      </c>
      <c r="C179" s="68"/>
      <c r="D179" s="69">
        <f>D180</f>
        <v>15000</v>
      </c>
      <c r="E179" s="54"/>
    </row>
    <row r="180" spans="1:5" ht="45" customHeight="1" x14ac:dyDescent="0.25">
      <c r="A180" s="45" t="s">
        <v>371</v>
      </c>
      <c r="B180" s="81" t="s">
        <v>243</v>
      </c>
      <c r="C180" s="43"/>
      <c r="D180" s="59">
        <f>D181</f>
        <v>15000</v>
      </c>
      <c r="E180" s="54"/>
    </row>
    <row r="181" spans="1:5" ht="27" customHeight="1" x14ac:dyDescent="0.25">
      <c r="A181" s="47" t="s">
        <v>318</v>
      </c>
      <c r="B181" s="51" t="s">
        <v>556</v>
      </c>
      <c r="C181" s="43"/>
      <c r="D181" s="61">
        <f>D182</f>
        <v>15000</v>
      </c>
      <c r="E181" s="54"/>
    </row>
    <row r="182" spans="1:5" ht="30" customHeight="1" x14ac:dyDescent="0.25">
      <c r="A182" s="47" t="s">
        <v>453</v>
      </c>
      <c r="B182" s="51"/>
      <c r="C182" s="43">
        <v>200</v>
      </c>
      <c r="D182" s="61">
        <v>15000</v>
      </c>
      <c r="E182" s="54"/>
    </row>
    <row r="183" spans="1:5" ht="44.4" customHeight="1" x14ac:dyDescent="0.25">
      <c r="A183" s="67" t="s">
        <v>10</v>
      </c>
      <c r="B183" s="80" t="s">
        <v>244</v>
      </c>
      <c r="C183" s="68"/>
      <c r="D183" s="69">
        <f>D184</f>
        <v>67432</v>
      </c>
      <c r="E183" s="54"/>
    </row>
    <row r="184" spans="1:5" ht="34.200000000000003" customHeight="1" x14ac:dyDescent="0.25">
      <c r="A184" s="45" t="s">
        <v>391</v>
      </c>
      <c r="B184" s="83" t="s">
        <v>245</v>
      </c>
      <c r="C184" s="48"/>
      <c r="D184" s="59">
        <f>D187+D185</f>
        <v>67432</v>
      </c>
      <c r="E184" s="54"/>
    </row>
    <row r="185" spans="1:5" ht="34.200000000000003" customHeight="1" x14ac:dyDescent="0.25">
      <c r="A185" s="47" t="s">
        <v>501</v>
      </c>
      <c r="B185" s="84" t="s">
        <v>674</v>
      </c>
      <c r="C185" s="48"/>
      <c r="D185" s="61">
        <f>D186</f>
        <v>6800</v>
      </c>
      <c r="E185" s="54"/>
    </row>
    <row r="186" spans="1:5" ht="34.200000000000003" customHeight="1" x14ac:dyDescent="0.25">
      <c r="A186" s="47" t="s">
        <v>442</v>
      </c>
      <c r="B186" s="84"/>
      <c r="C186" s="48">
        <v>600</v>
      </c>
      <c r="D186" s="61">
        <v>6800</v>
      </c>
      <c r="E186" s="54"/>
    </row>
    <row r="187" spans="1:5" ht="44.4" customHeight="1" x14ac:dyDescent="0.25">
      <c r="A187" s="47" t="s">
        <v>392</v>
      </c>
      <c r="B187" s="84" t="s">
        <v>673</v>
      </c>
      <c r="C187" s="48"/>
      <c r="D187" s="61">
        <f>D188</f>
        <v>60632</v>
      </c>
      <c r="E187" s="54"/>
    </row>
    <row r="188" spans="1:5" ht="31.2" customHeight="1" x14ac:dyDescent="0.25">
      <c r="A188" s="47" t="s">
        <v>442</v>
      </c>
      <c r="B188" s="84"/>
      <c r="C188" s="48">
        <v>600</v>
      </c>
      <c r="D188" s="61">
        <v>60632</v>
      </c>
      <c r="E188" s="54"/>
    </row>
    <row r="189" spans="1:5" ht="63.6" customHeight="1" x14ac:dyDescent="0.25">
      <c r="A189" s="67" t="s">
        <v>484</v>
      </c>
      <c r="B189" s="67" t="s">
        <v>469</v>
      </c>
      <c r="C189" s="68"/>
      <c r="D189" s="69">
        <f>D190</f>
        <v>21000</v>
      </c>
      <c r="E189" s="54"/>
    </row>
    <row r="190" spans="1:5" ht="52.2" customHeight="1" x14ac:dyDescent="0.25">
      <c r="A190" s="45" t="s">
        <v>485</v>
      </c>
      <c r="B190" s="45" t="s">
        <v>470</v>
      </c>
      <c r="C190" s="48"/>
      <c r="D190" s="61">
        <f>D191</f>
        <v>21000</v>
      </c>
      <c r="E190" s="54"/>
    </row>
    <row r="191" spans="1:5" ht="35.4" customHeight="1" x14ac:dyDescent="0.25">
      <c r="A191" s="47" t="s">
        <v>471</v>
      </c>
      <c r="B191" s="47" t="s">
        <v>472</v>
      </c>
      <c r="C191" s="48"/>
      <c r="D191" s="61">
        <f>D192</f>
        <v>21000</v>
      </c>
      <c r="E191" s="54"/>
    </row>
    <row r="192" spans="1:5" ht="36.6" customHeight="1" x14ac:dyDescent="0.25">
      <c r="A192" s="47" t="s">
        <v>453</v>
      </c>
      <c r="B192" s="84"/>
      <c r="C192" s="48">
        <v>200</v>
      </c>
      <c r="D192" s="61">
        <v>21000</v>
      </c>
      <c r="E192" s="54"/>
    </row>
    <row r="193" spans="1:5" ht="55.2" x14ac:dyDescent="0.25">
      <c r="A193" s="70" t="s">
        <v>319</v>
      </c>
      <c r="B193" s="82" t="s">
        <v>246</v>
      </c>
      <c r="C193" s="71"/>
      <c r="D193" s="72">
        <f>D194+D198</f>
        <v>1411999</v>
      </c>
      <c r="E193" s="54"/>
    </row>
    <row r="194" spans="1:5" ht="30.6" customHeight="1" x14ac:dyDescent="0.25">
      <c r="A194" s="67" t="s">
        <v>320</v>
      </c>
      <c r="B194" s="80" t="s">
        <v>247</v>
      </c>
      <c r="C194" s="68"/>
      <c r="D194" s="69">
        <f>D195</f>
        <v>141510</v>
      </c>
      <c r="E194" s="54"/>
    </row>
    <row r="195" spans="1:5" ht="55.2" x14ac:dyDescent="0.25">
      <c r="A195" s="45" t="s">
        <v>458</v>
      </c>
      <c r="B195" s="81" t="s">
        <v>366</v>
      </c>
      <c r="C195" s="43"/>
      <c r="D195" s="59">
        <f>D196</f>
        <v>141510</v>
      </c>
      <c r="E195" s="54"/>
    </row>
    <row r="196" spans="1:5" ht="21.6" customHeight="1" x14ac:dyDescent="0.25">
      <c r="A196" s="47" t="s">
        <v>321</v>
      </c>
      <c r="B196" s="51" t="s">
        <v>394</v>
      </c>
      <c r="C196" s="43"/>
      <c r="D196" s="61">
        <f>D197</f>
        <v>141510</v>
      </c>
      <c r="E196" s="54"/>
    </row>
    <row r="197" spans="1:5" ht="31.35" customHeight="1" x14ac:dyDescent="0.25">
      <c r="A197" s="47" t="s">
        <v>444</v>
      </c>
      <c r="B197" s="51"/>
      <c r="C197" s="43">
        <v>200</v>
      </c>
      <c r="D197" s="61">
        <v>141510</v>
      </c>
      <c r="E197" s="54"/>
    </row>
    <row r="198" spans="1:5" ht="44.4" customHeight="1" x14ac:dyDescent="0.25">
      <c r="A198" s="67" t="s">
        <v>537</v>
      </c>
      <c r="B198" s="80" t="s">
        <v>248</v>
      </c>
      <c r="C198" s="68"/>
      <c r="D198" s="69">
        <f>D199</f>
        <v>1270489</v>
      </c>
      <c r="E198" s="54"/>
    </row>
    <row r="199" spans="1:5" ht="44.4" customHeight="1" x14ac:dyDescent="0.25">
      <c r="A199" s="45" t="s">
        <v>373</v>
      </c>
      <c r="B199" s="81" t="s">
        <v>372</v>
      </c>
      <c r="C199" s="43"/>
      <c r="D199" s="59">
        <f>D200</f>
        <v>1270489</v>
      </c>
      <c r="E199" s="54"/>
    </row>
    <row r="200" spans="1:5" ht="44.4" customHeight="1" x14ac:dyDescent="0.25">
      <c r="A200" s="47" t="s">
        <v>322</v>
      </c>
      <c r="B200" s="51" t="s">
        <v>393</v>
      </c>
      <c r="C200" s="43"/>
      <c r="D200" s="61">
        <f>D201+D202+D203</f>
        <v>1270489</v>
      </c>
      <c r="E200" s="54"/>
    </row>
    <row r="201" spans="1:5" ht="81.599999999999994" customHeight="1" x14ac:dyDescent="0.25">
      <c r="A201" s="47" t="s">
        <v>543</v>
      </c>
      <c r="B201" s="51"/>
      <c r="C201" s="43">
        <v>100</v>
      </c>
      <c r="D201" s="61">
        <v>1135922</v>
      </c>
      <c r="E201" s="54"/>
    </row>
    <row r="202" spans="1:5" ht="30" customHeight="1" x14ac:dyDescent="0.25">
      <c r="A202" s="47" t="s">
        <v>453</v>
      </c>
      <c r="B202" s="51"/>
      <c r="C202" s="43">
        <v>200</v>
      </c>
      <c r="D202" s="61">
        <v>111535</v>
      </c>
      <c r="E202" s="54"/>
    </row>
    <row r="203" spans="1:5" ht="24" customHeight="1" x14ac:dyDescent="0.25">
      <c r="A203" s="47" t="s">
        <v>445</v>
      </c>
      <c r="B203" s="51"/>
      <c r="C203" s="43">
        <v>800</v>
      </c>
      <c r="D203" s="61">
        <v>23032</v>
      </c>
      <c r="E203" s="54"/>
    </row>
    <row r="204" spans="1:5" ht="44.4" customHeight="1" x14ac:dyDescent="0.25">
      <c r="A204" s="70" t="s">
        <v>323</v>
      </c>
      <c r="B204" s="82" t="s">
        <v>249</v>
      </c>
      <c r="C204" s="71"/>
      <c r="D204" s="72">
        <f>D205+D259</f>
        <v>29532287.109999999</v>
      </c>
      <c r="E204" s="54"/>
    </row>
    <row r="205" spans="1:5" ht="34.799999999999997" customHeight="1" x14ac:dyDescent="0.25">
      <c r="A205" s="67" t="s">
        <v>486</v>
      </c>
      <c r="B205" s="80" t="s">
        <v>250</v>
      </c>
      <c r="C205" s="68"/>
      <c r="D205" s="69">
        <f>D206+D217+D220+D229+D234+D243+D248</f>
        <v>29312287.109999999</v>
      </c>
      <c r="E205" s="54"/>
    </row>
    <row r="206" spans="1:5" ht="22.8" customHeight="1" x14ac:dyDescent="0.25">
      <c r="A206" s="45" t="s">
        <v>617</v>
      </c>
      <c r="B206" s="81" t="s">
        <v>710</v>
      </c>
      <c r="C206" s="48"/>
      <c r="D206" s="64">
        <f>D207+D209+D211+D213+D215</f>
        <v>6479911.1900000004</v>
      </c>
      <c r="E206" s="54"/>
    </row>
    <row r="207" spans="1:5" ht="15.6" customHeight="1" x14ac:dyDescent="0.25">
      <c r="A207" s="47" t="s">
        <v>618</v>
      </c>
      <c r="B207" s="51" t="s">
        <v>609</v>
      </c>
      <c r="C207" s="48"/>
      <c r="D207" s="63">
        <f>D208</f>
        <v>3107939.02</v>
      </c>
      <c r="E207" s="54"/>
    </row>
    <row r="208" spans="1:5" ht="27.6" customHeight="1" x14ac:dyDescent="0.25">
      <c r="A208" s="47" t="s">
        <v>442</v>
      </c>
      <c r="B208" s="51"/>
      <c r="C208" s="48">
        <v>600</v>
      </c>
      <c r="D208" s="63">
        <v>3107939.02</v>
      </c>
      <c r="E208" s="54"/>
    </row>
    <row r="209" spans="1:5" ht="44.4" customHeight="1" x14ac:dyDescent="0.25">
      <c r="A209" s="47" t="s">
        <v>622</v>
      </c>
      <c r="B209" s="51" t="s">
        <v>608</v>
      </c>
      <c r="C209" s="48"/>
      <c r="D209" s="63">
        <f>D210</f>
        <v>1445434.64</v>
      </c>
      <c r="E209" s="54"/>
    </row>
    <row r="210" spans="1:5" ht="33.6" customHeight="1" x14ac:dyDescent="0.25">
      <c r="A210" s="47" t="s">
        <v>442</v>
      </c>
      <c r="B210" s="51"/>
      <c r="C210" s="48">
        <v>600</v>
      </c>
      <c r="D210" s="63">
        <v>1445434.64</v>
      </c>
      <c r="E210" s="54"/>
    </row>
    <row r="211" spans="1:5" ht="44.4" customHeight="1" x14ac:dyDescent="0.25">
      <c r="A211" s="47" t="s">
        <v>623</v>
      </c>
      <c r="B211" s="51" t="s">
        <v>610</v>
      </c>
      <c r="C211" s="48"/>
      <c r="D211" s="63">
        <f>D212</f>
        <v>673288</v>
      </c>
      <c r="E211" s="54"/>
    </row>
    <row r="212" spans="1:5" ht="27" customHeight="1" x14ac:dyDescent="0.25">
      <c r="A212" s="47" t="s">
        <v>442</v>
      </c>
      <c r="B212" s="51"/>
      <c r="C212" s="48">
        <v>600</v>
      </c>
      <c r="D212" s="63">
        <v>673288</v>
      </c>
      <c r="E212" s="54"/>
    </row>
    <row r="213" spans="1:5" ht="44.4" customHeight="1" x14ac:dyDescent="0.25">
      <c r="A213" s="47" t="s">
        <v>622</v>
      </c>
      <c r="B213" s="51" t="s">
        <v>611</v>
      </c>
      <c r="C213" s="48"/>
      <c r="D213" s="63">
        <f>D214</f>
        <v>326993.53000000003</v>
      </c>
      <c r="E213" s="54"/>
    </row>
    <row r="214" spans="1:5" ht="28.8" customHeight="1" x14ac:dyDescent="0.25">
      <c r="A214" s="47" t="s">
        <v>442</v>
      </c>
      <c r="B214" s="51"/>
      <c r="C214" s="48">
        <v>600</v>
      </c>
      <c r="D214" s="63">
        <v>326993.53000000003</v>
      </c>
      <c r="E214" s="54"/>
    </row>
    <row r="215" spans="1:5" ht="30" customHeight="1" x14ac:dyDescent="0.25">
      <c r="A215" s="47" t="s">
        <v>557</v>
      </c>
      <c r="B215" s="51" t="s">
        <v>675</v>
      </c>
      <c r="C215" s="48"/>
      <c r="D215" s="63">
        <f>D216</f>
        <v>926256</v>
      </c>
      <c r="E215" s="54"/>
    </row>
    <row r="216" spans="1:5" ht="30.6" customHeight="1" x14ac:dyDescent="0.25">
      <c r="A216" s="47" t="s">
        <v>442</v>
      </c>
      <c r="B216" s="51"/>
      <c r="C216" s="48">
        <v>600</v>
      </c>
      <c r="D216" s="63">
        <v>926256</v>
      </c>
      <c r="E216" s="54"/>
    </row>
    <row r="217" spans="1:5" ht="33.6" customHeight="1" x14ac:dyDescent="0.25">
      <c r="A217" s="45" t="s">
        <v>253</v>
      </c>
      <c r="B217" s="81" t="s">
        <v>251</v>
      </c>
      <c r="C217" s="48"/>
      <c r="D217" s="64">
        <f>D218</f>
        <v>1454194.88</v>
      </c>
      <c r="E217" s="54"/>
    </row>
    <row r="218" spans="1:5" ht="33.6" customHeight="1" x14ac:dyDescent="0.25">
      <c r="A218" s="47" t="s">
        <v>473</v>
      </c>
      <c r="B218" s="51" t="s">
        <v>475</v>
      </c>
      <c r="C218" s="43"/>
      <c r="D218" s="63">
        <f>D219</f>
        <v>1454194.88</v>
      </c>
      <c r="E218" s="54"/>
    </row>
    <row r="219" spans="1:5" ht="26.4" customHeight="1" x14ac:dyDescent="0.25">
      <c r="A219" s="47" t="s">
        <v>442</v>
      </c>
      <c r="B219" s="85"/>
      <c r="C219" s="43">
        <v>600</v>
      </c>
      <c r="D219" s="63">
        <v>1454194.88</v>
      </c>
      <c r="E219" s="54"/>
    </row>
    <row r="220" spans="1:5" ht="35.1" customHeight="1" x14ac:dyDescent="0.25">
      <c r="A220" s="98" t="s">
        <v>558</v>
      </c>
      <c r="B220" s="99" t="s">
        <v>559</v>
      </c>
      <c r="C220" s="100"/>
      <c r="D220" s="64">
        <f>D221+D223+D225+D227</f>
        <v>1966836.94</v>
      </c>
      <c r="E220" s="54"/>
    </row>
    <row r="221" spans="1:5" ht="35.1" customHeight="1" x14ac:dyDescent="0.25">
      <c r="A221" s="47" t="s">
        <v>560</v>
      </c>
      <c r="B221" s="97" t="s">
        <v>561</v>
      </c>
      <c r="C221" s="43"/>
      <c r="D221" s="63">
        <f>D222</f>
        <v>50000</v>
      </c>
      <c r="E221" s="54"/>
    </row>
    <row r="222" spans="1:5" ht="38.1" customHeight="1" x14ac:dyDescent="0.25">
      <c r="A222" s="47" t="s">
        <v>442</v>
      </c>
      <c r="B222" s="85"/>
      <c r="C222" s="43">
        <v>600</v>
      </c>
      <c r="D222" s="63">
        <v>50000</v>
      </c>
      <c r="E222" s="54"/>
    </row>
    <row r="223" spans="1:5" ht="38.1" customHeight="1" x14ac:dyDescent="0.25">
      <c r="A223" s="47" t="s">
        <v>716</v>
      </c>
      <c r="B223" s="97" t="s">
        <v>715</v>
      </c>
      <c r="C223" s="43"/>
      <c r="D223" s="63">
        <f>D224</f>
        <v>1305000</v>
      </c>
      <c r="E223" s="54"/>
    </row>
    <row r="224" spans="1:5" ht="38.1" customHeight="1" x14ac:dyDescent="0.25">
      <c r="A224" s="47" t="s">
        <v>442</v>
      </c>
      <c r="B224" s="85"/>
      <c r="C224" s="43">
        <v>600</v>
      </c>
      <c r="D224" s="63">
        <v>1305000</v>
      </c>
      <c r="E224" s="54"/>
    </row>
    <row r="225" spans="1:5" ht="38.1" customHeight="1" x14ac:dyDescent="0.25">
      <c r="A225" s="47" t="s">
        <v>699</v>
      </c>
      <c r="B225" s="97" t="s">
        <v>698</v>
      </c>
      <c r="C225" s="43"/>
      <c r="D225" s="63">
        <f>D226</f>
        <v>492498.3</v>
      </c>
      <c r="E225" s="54"/>
    </row>
    <row r="226" spans="1:5" ht="38.1" customHeight="1" x14ac:dyDescent="0.25">
      <c r="A226" s="47" t="s">
        <v>442</v>
      </c>
      <c r="B226" s="85"/>
      <c r="C226" s="43">
        <v>600</v>
      </c>
      <c r="D226" s="63">
        <v>492498.3</v>
      </c>
      <c r="E226" s="54"/>
    </row>
    <row r="227" spans="1:5" ht="26.4" customHeight="1" x14ac:dyDescent="0.25">
      <c r="A227" s="47" t="s">
        <v>718</v>
      </c>
      <c r="B227" s="85" t="s">
        <v>717</v>
      </c>
      <c r="C227" s="43"/>
      <c r="D227" s="63">
        <f>D228</f>
        <v>119338.64</v>
      </c>
      <c r="E227" s="54"/>
    </row>
    <row r="228" spans="1:5" ht="38.1" customHeight="1" x14ac:dyDescent="0.25">
      <c r="A228" s="47" t="s">
        <v>442</v>
      </c>
      <c r="B228" s="85"/>
      <c r="C228" s="43">
        <v>600</v>
      </c>
      <c r="D228" s="63">
        <v>119338.64</v>
      </c>
      <c r="E228" s="54"/>
    </row>
    <row r="229" spans="1:5" ht="35.4" customHeight="1" x14ac:dyDescent="0.25">
      <c r="A229" s="45" t="s">
        <v>374</v>
      </c>
      <c r="B229" s="81" t="s">
        <v>252</v>
      </c>
      <c r="C229" s="43"/>
      <c r="D229" s="64">
        <f>D230+D232</f>
        <v>3355908</v>
      </c>
      <c r="E229" s="54"/>
    </row>
    <row r="230" spans="1:5" ht="32.4" customHeight="1" x14ac:dyDescent="0.25">
      <c r="A230" s="47" t="s">
        <v>324</v>
      </c>
      <c r="B230" s="51" t="s">
        <v>414</v>
      </c>
      <c r="C230" s="43"/>
      <c r="D230" s="64">
        <f>D231</f>
        <v>2999361</v>
      </c>
      <c r="E230" s="54"/>
    </row>
    <row r="231" spans="1:5" ht="30.6" customHeight="1" x14ac:dyDescent="0.25">
      <c r="A231" s="47" t="s">
        <v>442</v>
      </c>
      <c r="B231" s="51"/>
      <c r="C231" s="43">
        <v>600</v>
      </c>
      <c r="D231" s="63">
        <v>2999361</v>
      </c>
      <c r="E231" s="54"/>
    </row>
    <row r="232" spans="1:5" ht="29.4" customHeight="1" x14ac:dyDescent="0.25">
      <c r="A232" s="47" t="s">
        <v>557</v>
      </c>
      <c r="B232" s="51" t="s">
        <v>676</v>
      </c>
      <c r="C232" s="43"/>
      <c r="D232" s="63">
        <f>D233</f>
        <v>356547</v>
      </c>
      <c r="E232" s="54"/>
    </row>
    <row r="233" spans="1:5" ht="31.8" customHeight="1" x14ac:dyDescent="0.25">
      <c r="A233" s="47" t="s">
        <v>442</v>
      </c>
      <c r="B233" s="51"/>
      <c r="C233" s="43">
        <v>600</v>
      </c>
      <c r="D233" s="63">
        <v>356547</v>
      </c>
      <c r="E233" s="54"/>
    </row>
    <row r="234" spans="1:5" ht="22.8" customHeight="1" x14ac:dyDescent="0.25">
      <c r="A234" s="45" t="s">
        <v>106</v>
      </c>
      <c r="B234" s="81" t="s">
        <v>415</v>
      </c>
      <c r="C234" s="43"/>
      <c r="D234" s="64">
        <f>D235+D237+D239+D241</f>
        <v>621250</v>
      </c>
      <c r="E234" s="54"/>
    </row>
    <row r="235" spans="1:5" ht="19.8" customHeight="1" x14ac:dyDescent="0.25">
      <c r="A235" s="47" t="s">
        <v>417</v>
      </c>
      <c r="B235" s="51" t="s">
        <v>416</v>
      </c>
      <c r="C235" s="43"/>
      <c r="D235" s="61">
        <f>D236</f>
        <v>500000</v>
      </c>
      <c r="E235" s="54"/>
    </row>
    <row r="236" spans="1:5" ht="27.6" customHeight="1" x14ac:dyDescent="0.25">
      <c r="A236" s="47" t="s">
        <v>442</v>
      </c>
      <c r="B236" s="51"/>
      <c r="C236" s="43">
        <v>600</v>
      </c>
      <c r="D236" s="61">
        <v>500000</v>
      </c>
      <c r="E236" s="54"/>
    </row>
    <row r="237" spans="1:5" ht="25.2" customHeight="1" x14ac:dyDescent="0.25">
      <c r="A237" s="47" t="s">
        <v>622</v>
      </c>
      <c r="B237" s="51" t="s">
        <v>642</v>
      </c>
      <c r="C237" s="43"/>
      <c r="D237" s="61">
        <f>D238</f>
        <v>65000</v>
      </c>
      <c r="E237" s="54"/>
    </row>
    <row r="238" spans="1:5" ht="25.2" customHeight="1" x14ac:dyDescent="0.25">
      <c r="A238" s="47" t="s">
        <v>442</v>
      </c>
      <c r="B238" s="51"/>
      <c r="C238" s="43">
        <v>600</v>
      </c>
      <c r="D238" s="61">
        <v>65000</v>
      </c>
      <c r="E238" s="54"/>
    </row>
    <row r="239" spans="1:5" ht="25.8" customHeight="1" x14ac:dyDescent="0.25">
      <c r="A239" s="47" t="s">
        <v>623</v>
      </c>
      <c r="B239" s="51" t="s">
        <v>643</v>
      </c>
      <c r="C239" s="43"/>
      <c r="D239" s="61">
        <f>D240</f>
        <v>18000</v>
      </c>
      <c r="E239" s="54"/>
    </row>
    <row r="240" spans="1:5" ht="25.8" customHeight="1" x14ac:dyDescent="0.25">
      <c r="A240" s="47" t="s">
        <v>442</v>
      </c>
      <c r="B240" s="51"/>
      <c r="C240" s="43">
        <v>600</v>
      </c>
      <c r="D240" s="61">
        <v>18000</v>
      </c>
      <c r="E240" s="54"/>
    </row>
    <row r="241" spans="1:8" ht="25.8" customHeight="1" x14ac:dyDescent="0.25">
      <c r="A241" s="47" t="s">
        <v>622</v>
      </c>
      <c r="B241" s="51" t="s">
        <v>644</v>
      </c>
      <c r="C241" s="43"/>
      <c r="D241" s="61">
        <f>D242</f>
        <v>38250</v>
      </c>
      <c r="E241" s="54"/>
    </row>
    <row r="242" spans="1:8" ht="25.8" customHeight="1" x14ac:dyDescent="0.25">
      <c r="A242" s="47" t="s">
        <v>442</v>
      </c>
      <c r="B242" s="51"/>
      <c r="C242" s="43">
        <v>600</v>
      </c>
      <c r="D242" s="61">
        <v>38250</v>
      </c>
      <c r="E242" s="54"/>
    </row>
    <row r="243" spans="1:8" ht="18.600000000000001" customHeight="1" x14ac:dyDescent="0.25">
      <c r="A243" s="95" t="s">
        <v>504</v>
      </c>
      <c r="B243" s="81" t="s">
        <v>502</v>
      </c>
      <c r="C243" s="44"/>
      <c r="D243" s="64">
        <f>D244</f>
        <v>2907276</v>
      </c>
      <c r="E243" s="54"/>
      <c r="H243" s="88"/>
    </row>
    <row r="244" spans="1:8" ht="21" customHeight="1" x14ac:dyDescent="0.25">
      <c r="A244" s="46" t="s">
        <v>505</v>
      </c>
      <c r="B244" s="51" t="s">
        <v>503</v>
      </c>
      <c r="C244" s="43"/>
      <c r="D244" s="61">
        <f>D245+D246+D247</f>
        <v>2907276</v>
      </c>
      <c r="E244" s="54"/>
      <c r="H244" s="88"/>
    </row>
    <row r="245" spans="1:8" ht="57" customHeight="1" x14ac:dyDescent="0.25">
      <c r="A245" s="47" t="s">
        <v>543</v>
      </c>
      <c r="B245" s="51"/>
      <c r="C245" s="43">
        <v>100</v>
      </c>
      <c r="D245" s="61">
        <v>2567831</v>
      </c>
      <c r="E245" s="54"/>
    </row>
    <row r="246" spans="1:8" ht="38.4" customHeight="1" x14ac:dyDescent="0.25">
      <c r="A246" s="47" t="s">
        <v>453</v>
      </c>
      <c r="B246" s="51"/>
      <c r="C246" s="43">
        <v>200</v>
      </c>
      <c r="D246" s="61">
        <v>329445</v>
      </c>
      <c r="E246" s="54"/>
    </row>
    <row r="247" spans="1:8" x14ac:dyDescent="0.25">
      <c r="A247" s="47" t="s">
        <v>445</v>
      </c>
      <c r="B247" s="51"/>
      <c r="C247" s="43">
        <v>800</v>
      </c>
      <c r="D247" s="61">
        <v>10000</v>
      </c>
      <c r="E247" s="54"/>
    </row>
    <row r="248" spans="1:8" ht="34.200000000000003" customHeight="1" x14ac:dyDescent="0.25">
      <c r="A248" s="45" t="s">
        <v>619</v>
      </c>
      <c r="B248" s="81" t="s">
        <v>613</v>
      </c>
      <c r="C248" s="43"/>
      <c r="D248" s="64">
        <f>D249+D251+D253+D255+D257</f>
        <v>12526910.100000001</v>
      </c>
      <c r="E248" s="54"/>
    </row>
    <row r="249" spans="1:8" ht="29.4" customHeight="1" x14ac:dyDescent="0.25">
      <c r="A249" s="47" t="s">
        <v>620</v>
      </c>
      <c r="B249" s="51" t="s">
        <v>612</v>
      </c>
      <c r="C249" s="43"/>
      <c r="D249" s="61">
        <f>D250</f>
        <v>6191251.3200000003</v>
      </c>
      <c r="E249" s="54"/>
    </row>
    <row r="250" spans="1:8" ht="27.6" x14ac:dyDescent="0.25">
      <c r="A250" s="47" t="s">
        <v>442</v>
      </c>
      <c r="B250" s="51"/>
      <c r="C250" s="43">
        <v>600</v>
      </c>
      <c r="D250" s="61">
        <v>6191251.3200000003</v>
      </c>
      <c r="E250" s="54"/>
    </row>
    <row r="251" spans="1:8" ht="34.799999999999997" customHeight="1" x14ac:dyDescent="0.25">
      <c r="A251" s="47" t="s">
        <v>621</v>
      </c>
      <c r="B251" s="51" t="s">
        <v>614</v>
      </c>
      <c r="C251" s="43"/>
      <c r="D251" s="61">
        <f>D252</f>
        <v>2191969.31</v>
      </c>
      <c r="E251" s="54"/>
    </row>
    <row r="252" spans="1:8" ht="27.6" x14ac:dyDescent="0.25">
      <c r="A252" s="47" t="s">
        <v>442</v>
      </c>
      <c r="B252" s="51"/>
      <c r="C252" s="43">
        <v>600</v>
      </c>
      <c r="D252" s="61">
        <v>2191969.31</v>
      </c>
      <c r="E252" s="54"/>
    </row>
    <row r="253" spans="1:8" ht="28.8" customHeight="1" x14ac:dyDescent="0.25">
      <c r="A253" s="47" t="s">
        <v>621</v>
      </c>
      <c r="B253" s="51" t="s">
        <v>615</v>
      </c>
      <c r="C253" s="43"/>
      <c r="D253" s="61">
        <f>D254</f>
        <v>779524</v>
      </c>
      <c r="E253" s="54"/>
    </row>
    <row r="254" spans="1:8" ht="27.6" x14ac:dyDescent="0.25">
      <c r="A254" s="47" t="s">
        <v>442</v>
      </c>
      <c r="B254" s="51"/>
      <c r="C254" s="43">
        <v>600</v>
      </c>
      <c r="D254" s="61">
        <v>779524</v>
      </c>
      <c r="E254" s="54"/>
    </row>
    <row r="255" spans="1:8" ht="32.4" customHeight="1" x14ac:dyDescent="0.25">
      <c r="A255" s="47" t="s">
        <v>621</v>
      </c>
      <c r="B255" s="51" t="s">
        <v>616</v>
      </c>
      <c r="C255" s="43"/>
      <c r="D255" s="61">
        <f>D256</f>
        <v>778443.47</v>
      </c>
      <c r="E255" s="54"/>
    </row>
    <row r="256" spans="1:8" ht="27.6" x14ac:dyDescent="0.25">
      <c r="A256" s="47" t="s">
        <v>442</v>
      </c>
      <c r="B256" s="51"/>
      <c r="C256" s="43">
        <v>600</v>
      </c>
      <c r="D256" s="61">
        <v>778443.47</v>
      </c>
      <c r="E256" s="54"/>
    </row>
    <row r="257" spans="1:5" ht="27.6" x14ac:dyDescent="0.25">
      <c r="A257" s="47" t="s">
        <v>557</v>
      </c>
      <c r="B257" s="51" t="s">
        <v>677</v>
      </c>
      <c r="C257" s="43"/>
      <c r="D257" s="61">
        <f>D258</f>
        <v>2585722</v>
      </c>
      <c r="E257" s="54"/>
    </row>
    <row r="258" spans="1:5" ht="27.6" x14ac:dyDescent="0.25">
      <c r="A258" s="47" t="s">
        <v>442</v>
      </c>
      <c r="B258" s="51"/>
      <c r="C258" s="43">
        <v>600</v>
      </c>
      <c r="D258" s="61">
        <v>2585722</v>
      </c>
      <c r="E258" s="54"/>
    </row>
    <row r="259" spans="1:5" ht="44.4" customHeight="1" x14ac:dyDescent="0.25">
      <c r="A259" s="67" t="s">
        <v>325</v>
      </c>
      <c r="B259" s="80" t="s">
        <v>351</v>
      </c>
      <c r="C259" s="68"/>
      <c r="D259" s="69">
        <f>D260</f>
        <v>220000</v>
      </c>
      <c r="E259" s="54"/>
    </row>
    <row r="260" spans="1:5" ht="36" customHeight="1" x14ac:dyDescent="0.25">
      <c r="A260" s="45" t="s">
        <v>375</v>
      </c>
      <c r="B260" s="81" t="s">
        <v>367</v>
      </c>
      <c r="C260" s="43"/>
      <c r="D260" s="59">
        <f>D261</f>
        <v>220000</v>
      </c>
      <c r="E260" s="54"/>
    </row>
    <row r="261" spans="1:5" ht="35.4" customHeight="1" x14ac:dyDescent="0.25">
      <c r="A261" s="47" t="s">
        <v>326</v>
      </c>
      <c r="B261" s="51" t="s">
        <v>377</v>
      </c>
      <c r="C261" s="43"/>
      <c r="D261" s="61">
        <f>D262</f>
        <v>220000</v>
      </c>
      <c r="E261" s="54"/>
    </row>
    <row r="262" spans="1:5" ht="35.4" customHeight="1" x14ac:dyDescent="0.25">
      <c r="A262" s="47" t="s">
        <v>442</v>
      </c>
      <c r="B262" s="51"/>
      <c r="C262" s="43">
        <v>600</v>
      </c>
      <c r="D262" s="61">
        <v>220000</v>
      </c>
      <c r="E262" s="54"/>
    </row>
    <row r="263" spans="1:5" ht="53.4" customHeight="1" x14ac:dyDescent="0.25">
      <c r="A263" s="70" t="s">
        <v>327</v>
      </c>
      <c r="B263" s="82" t="s">
        <v>254</v>
      </c>
      <c r="C263" s="71"/>
      <c r="D263" s="72">
        <f>D264+D273</f>
        <v>2841160</v>
      </c>
      <c r="E263" s="54"/>
    </row>
    <row r="264" spans="1:5" ht="53.4" customHeight="1" x14ac:dyDescent="0.25">
      <c r="A264" s="67" t="s">
        <v>328</v>
      </c>
      <c r="B264" s="80" t="s">
        <v>255</v>
      </c>
      <c r="C264" s="68"/>
      <c r="D264" s="69">
        <f>D265</f>
        <v>660000</v>
      </c>
      <c r="E264" s="54"/>
    </row>
    <row r="265" spans="1:5" ht="31.35" customHeight="1" x14ac:dyDescent="0.25">
      <c r="A265" s="45" t="s">
        <v>257</v>
      </c>
      <c r="B265" s="81" t="s">
        <v>256</v>
      </c>
      <c r="C265" s="43"/>
      <c r="D265" s="59">
        <f>D266+D269+D271</f>
        <v>660000</v>
      </c>
      <c r="E265" s="54"/>
    </row>
    <row r="266" spans="1:5" ht="24.6" customHeight="1" x14ac:dyDescent="0.25">
      <c r="A266" s="47" t="s">
        <v>329</v>
      </c>
      <c r="B266" s="51" t="s">
        <v>376</v>
      </c>
      <c r="C266" s="43"/>
      <c r="D266" s="61">
        <f>D267+D268</f>
        <v>604000</v>
      </c>
      <c r="E266" s="54"/>
    </row>
    <row r="267" spans="1:5" ht="28.35" customHeight="1" x14ac:dyDescent="0.25">
      <c r="A267" s="47" t="s">
        <v>452</v>
      </c>
      <c r="B267" s="51"/>
      <c r="C267" s="43">
        <v>200</v>
      </c>
      <c r="D267" s="61">
        <v>531452</v>
      </c>
      <c r="E267" s="54"/>
    </row>
    <row r="268" spans="1:5" ht="22.35" customHeight="1" x14ac:dyDescent="0.25">
      <c r="A268" s="47" t="s">
        <v>445</v>
      </c>
      <c r="B268" s="51"/>
      <c r="C268" s="43">
        <v>800</v>
      </c>
      <c r="D268" s="61">
        <v>72548</v>
      </c>
      <c r="E268" s="54"/>
    </row>
    <row r="269" spans="1:5" ht="34.200000000000003" customHeight="1" x14ac:dyDescent="0.25">
      <c r="A269" s="47" t="s">
        <v>626</v>
      </c>
      <c r="B269" s="51" t="s">
        <v>624</v>
      </c>
      <c r="C269" s="43"/>
      <c r="D269" s="61">
        <f>D270</f>
        <v>26000</v>
      </c>
      <c r="E269" s="54"/>
    </row>
    <row r="270" spans="1:5" ht="34.200000000000003" customHeight="1" x14ac:dyDescent="0.25">
      <c r="A270" s="47" t="s">
        <v>442</v>
      </c>
      <c r="B270" s="51"/>
      <c r="C270" s="43">
        <v>600</v>
      </c>
      <c r="D270" s="61">
        <v>26000</v>
      </c>
      <c r="E270" s="54"/>
    </row>
    <row r="271" spans="1:5" ht="28.2" customHeight="1" x14ac:dyDescent="0.25">
      <c r="A271" s="47" t="s">
        <v>626</v>
      </c>
      <c r="B271" s="51" t="s">
        <v>625</v>
      </c>
      <c r="C271" s="43"/>
      <c r="D271" s="61">
        <f>D272</f>
        <v>30000</v>
      </c>
      <c r="E271" s="54"/>
    </row>
    <row r="272" spans="1:5" ht="39" customHeight="1" x14ac:dyDescent="0.25">
      <c r="A272" s="47" t="s">
        <v>442</v>
      </c>
      <c r="B272" s="51"/>
      <c r="C272" s="43">
        <v>600</v>
      </c>
      <c r="D272" s="61">
        <v>30000</v>
      </c>
      <c r="E272" s="54"/>
    </row>
    <row r="273" spans="1:5" ht="36" customHeight="1" x14ac:dyDescent="0.25">
      <c r="A273" s="67" t="s">
        <v>562</v>
      </c>
      <c r="B273" s="80" t="s">
        <v>563</v>
      </c>
      <c r="C273" s="74"/>
      <c r="D273" s="69">
        <f>D274</f>
        <v>2181160</v>
      </c>
      <c r="E273" s="54"/>
    </row>
    <row r="274" spans="1:5" ht="22.35" customHeight="1" x14ac:dyDescent="0.25">
      <c r="A274" s="45" t="s">
        <v>564</v>
      </c>
      <c r="B274" s="81" t="s">
        <v>565</v>
      </c>
      <c r="C274" s="44"/>
      <c r="D274" s="59">
        <f>D277+D275</f>
        <v>2181160</v>
      </c>
      <c r="E274" s="54"/>
    </row>
    <row r="275" spans="1:5" ht="29.4" customHeight="1" x14ac:dyDescent="0.25">
      <c r="A275" s="47" t="s">
        <v>566</v>
      </c>
      <c r="B275" s="51" t="s">
        <v>679</v>
      </c>
      <c r="C275" s="43"/>
      <c r="D275" s="61">
        <f>D276</f>
        <v>1181160</v>
      </c>
      <c r="E275" s="54"/>
    </row>
    <row r="276" spans="1:5" ht="34.799999999999997" customHeight="1" x14ac:dyDescent="0.25">
      <c r="A276" s="47" t="s">
        <v>474</v>
      </c>
      <c r="B276" s="51"/>
      <c r="C276" s="43">
        <v>400</v>
      </c>
      <c r="D276" s="61">
        <v>1181160</v>
      </c>
      <c r="E276" s="54"/>
    </row>
    <row r="277" spans="1:5" ht="42" customHeight="1" x14ac:dyDescent="0.25">
      <c r="A277" s="47" t="s">
        <v>602</v>
      </c>
      <c r="B277" s="51" t="s">
        <v>678</v>
      </c>
      <c r="C277" s="44"/>
      <c r="D277" s="61">
        <f>D278</f>
        <v>1000000</v>
      </c>
      <c r="E277" s="54"/>
    </row>
    <row r="278" spans="1:5" ht="33.6" customHeight="1" x14ac:dyDescent="0.25">
      <c r="A278" s="47" t="s">
        <v>474</v>
      </c>
      <c r="B278" s="81"/>
      <c r="C278" s="43">
        <v>400</v>
      </c>
      <c r="D278" s="61">
        <v>1000000</v>
      </c>
      <c r="E278" s="54"/>
    </row>
    <row r="279" spans="1:5" ht="42.6" customHeight="1" x14ac:dyDescent="0.25">
      <c r="A279" s="70" t="s">
        <v>330</v>
      </c>
      <c r="B279" s="82" t="s">
        <v>258</v>
      </c>
      <c r="C279" s="71"/>
      <c r="D279" s="72">
        <f>D280+D287+D302</f>
        <v>26043070.609999999</v>
      </c>
      <c r="E279" s="54"/>
    </row>
    <row r="280" spans="1:5" ht="42.6" customHeight="1" x14ac:dyDescent="0.25">
      <c r="A280" s="67" t="s">
        <v>487</v>
      </c>
      <c r="B280" s="80" t="s">
        <v>259</v>
      </c>
      <c r="C280" s="68"/>
      <c r="D280" s="69">
        <f>D281</f>
        <v>7450000</v>
      </c>
      <c r="E280" s="54"/>
    </row>
    <row r="281" spans="1:5" ht="42.6" customHeight="1" x14ac:dyDescent="0.25">
      <c r="A281" s="96" t="s">
        <v>507</v>
      </c>
      <c r="B281" s="104" t="s">
        <v>506</v>
      </c>
      <c r="C281" s="43"/>
      <c r="D281" s="59">
        <f>D284+D282</f>
        <v>7450000</v>
      </c>
      <c r="E281" s="54"/>
    </row>
    <row r="282" spans="1:5" ht="42.6" customHeight="1" x14ac:dyDescent="0.25">
      <c r="A282" s="105" t="s">
        <v>627</v>
      </c>
      <c r="B282" s="51" t="s">
        <v>567</v>
      </c>
      <c r="C282" s="43"/>
      <c r="D282" s="61">
        <f>D283</f>
        <v>7000000</v>
      </c>
      <c r="E282" s="54"/>
    </row>
    <row r="283" spans="1:5" ht="18.600000000000001" customHeight="1" x14ac:dyDescent="0.25">
      <c r="A283" s="47" t="s">
        <v>445</v>
      </c>
      <c r="B283" s="51"/>
      <c r="C283" s="43">
        <v>800</v>
      </c>
      <c r="D283" s="61">
        <v>7000000</v>
      </c>
      <c r="E283" s="54"/>
    </row>
    <row r="284" spans="1:5" ht="23.1" customHeight="1" x14ac:dyDescent="0.25">
      <c r="A284" s="47" t="s">
        <v>508</v>
      </c>
      <c r="B284" s="51" t="s">
        <v>509</v>
      </c>
      <c r="C284" s="43"/>
      <c r="D284" s="61">
        <f>D286+D285</f>
        <v>450000</v>
      </c>
      <c r="E284" s="54"/>
    </row>
    <row r="285" spans="1:5" ht="0.6" customHeight="1" x14ac:dyDescent="0.25">
      <c r="A285" s="47"/>
      <c r="B285" s="51"/>
      <c r="C285" s="43"/>
      <c r="D285" s="61"/>
      <c r="E285" s="54"/>
    </row>
    <row r="286" spans="1:5" ht="22.2" customHeight="1" x14ac:dyDescent="0.25">
      <c r="A286" s="47" t="s">
        <v>445</v>
      </c>
      <c r="B286" s="51"/>
      <c r="C286" s="43">
        <v>800</v>
      </c>
      <c r="D286" s="61">
        <v>450000</v>
      </c>
      <c r="E286" s="54"/>
    </row>
    <row r="287" spans="1:5" ht="48.6" customHeight="1" x14ac:dyDescent="0.25">
      <c r="A287" s="67" t="s">
        <v>488</v>
      </c>
      <c r="B287" s="80" t="s">
        <v>260</v>
      </c>
      <c r="C287" s="68"/>
      <c r="D287" s="69">
        <f>D293+D288</f>
        <v>18228948.91</v>
      </c>
      <c r="E287" s="54"/>
    </row>
    <row r="288" spans="1:5" ht="48.6" customHeight="1" x14ac:dyDescent="0.25">
      <c r="A288" s="45" t="s">
        <v>145</v>
      </c>
      <c r="B288" s="81" t="s">
        <v>628</v>
      </c>
      <c r="C288" s="48"/>
      <c r="D288" s="64">
        <f>D291+D289</f>
        <v>14635949.42</v>
      </c>
      <c r="E288" s="54"/>
    </row>
    <row r="289" spans="1:5" ht="40.799999999999997" customHeight="1" x14ac:dyDescent="0.25">
      <c r="A289" s="47" t="s">
        <v>722</v>
      </c>
      <c r="B289" s="81" t="s">
        <v>723</v>
      </c>
      <c r="C289" s="48"/>
      <c r="D289" s="64">
        <f>D290</f>
        <v>109332.42</v>
      </c>
      <c r="E289" s="54"/>
    </row>
    <row r="290" spans="1:5" ht="48.6" customHeight="1" x14ac:dyDescent="0.25">
      <c r="A290" s="47" t="s">
        <v>474</v>
      </c>
      <c r="B290" s="51"/>
      <c r="C290" s="48">
        <v>400</v>
      </c>
      <c r="D290" s="64">
        <v>109332.42</v>
      </c>
      <c r="E290" s="54"/>
    </row>
    <row r="291" spans="1:5" ht="36.6" customHeight="1" x14ac:dyDescent="0.25">
      <c r="A291" s="47" t="s">
        <v>629</v>
      </c>
      <c r="B291" s="51" t="s">
        <v>680</v>
      </c>
      <c r="C291" s="48"/>
      <c r="D291" s="63">
        <f>D292</f>
        <v>14526617</v>
      </c>
      <c r="E291" s="54"/>
    </row>
    <row r="292" spans="1:5" ht="35.4" customHeight="1" x14ac:dyDescent="0.25">
      <c r="A292" s="47" t="s">
        <v>474</v>
      </c>
      <c r="B292" s="51"/>
      <c r="C292" s="48">
        <v>400</v>
      </c>
      <c r="D292" s="63">
        <v>14526617</v>
      </c>
      <c r="E292" s="54"/>
    </row>
    <row r="293" spans="1:5" ht="48.9" customHeight="1" x14ac:dyDescent="0.25">
      <c r="A293" s="45" t="s">
        <v>510</v>
      </c>
      <c r="B293" s="81" t="s">
        <v>511</v>
      </c>
      <c r="C293" s="43"/>
      <c r="D293" s="59">
        <f>D294+D296+D298+D300</f>
        <v>3592999.49</v>
      </c>
      <c r="E293" s="54"/>
    </row>
    <row r="294" spans="1:5" ht="59.4" hidden="1" customHeight="1" x14ac:dyDescent="0.25">
      <c r="A294" s="47" t="s">
        <v>512</v>
      </c>
      <c r="B294" s="51" t="s">
        <v>513</v>
      </c>
      <c r="C294" s="43"/>
      <c r="D294" s="61">
        <f>D295</f>
        <v>0</v>
      </c>
      <c r="E294" s="54"/>
    </row>
    <row r="295" spans="1:5" ht="35.1" hidden="1" customHeight="1" x14ac:dyDescent="0.25">
      <c r="A295" s="47" t="s">
        <v>452</v>
      </c>
      <c r="B295" s="51"/>
      <c r="C295" s="43">
        <v>200</v>
      </c>
      <c r="D295" s="61"/>
      <c r="E295" s="54"/>
    </row>
    <row r="296" spans="1:5" ht="47.4" customHeight="1" x14ac:dyDescent="0.25">
      <c r="A296" s="47" t="s">
        <v>568</v>
      </c>
      <c r="B296" s="51" t="s">
        <v>513</v>
      </c>
      <c r="C296" s="43"/>
      <c r="D296" s="61">
        <f>D297</f>
        <v>263320.34999999998</v>
      </c>
      <c r="E296" s="54"/>
    </row>
    <row r="297" spans="1:5" ht="35.1" customHeight="1" x14ac:dyDescent="0.25">
      <c r="A297" s="47" t="s">
        <v>474</v>
      </c>
      <c r="B297" s="51"/>
      <c r="C297" s="43">
        <v>400</v>
      </c>
      <c r="D297" s="61">
        <v>263320.34999999998</v>
      </c>
      <c r="E297" s="54"/>
    </row>
    <row r="298" spans="1:5" ht="42.6" customHeight="1" x14ac:dyDescent="0.25">
      <c r="A298" s="47" t="s">
        <v>514</v>
      </c>
      <c r="B298" s="51" t="s">
        <v>681</v>
      </c>
      <c r="C298" s="43"/>
      <c r="D298" s="61">
        <f>D299</f>
        <v>3163200</v>
      </c>
      <c r="E298" s="54"/>
    </row>
    <row r="299" spans="1:5" ht="42.6" customHeight="1" x14ac:dyDescent="0.25">
      <c r="A299" s="47" t="s">
        <v>474</v>
      </c>
      <c r="B299" s="51"/>
      <c r="C299" s="43">
        <v>400</v>
      </c>
      <c r="D299" s="61">
        <v>3163200</v>
      </c>
      <c r="E299" s="54"/>
    </row>
    <row r="300" spans="1:5" ht="42.6" customHeight="1" x14ac:dyDescent="0.25">
      <c r="A300" s="47" t="s">
        <v>515</v>
      </c>
      <c r="B300" s="51" t="s">
        <v>682</v>
      </c>
      <c r="C300" s="43"/>
      <c r="D300" s="61">
        <f>D301</f>
        <v>166479.14000000001</v>
      </c>
      <c r="E300" s="54"/>
    </row>
    <row r="301" spans="1:5" ht="42.6" customHeight="1" x14ac:dyDescent="0.25">
      <c r="A301" s="47" t="s">
        <v>474</v>
      </c>
      <c r="B301" s="51"/>
      <c r="C301" s="43">
        <v>400</v>
      </c>
      <c r="D301" s="61">
        <v>166479.14000000001</v>
      </c>
      <c r="E301" s="54"/>
    </row>
    <row r="302" spans="1:5" ht="42.6" customHeight="1" x14ac:dyDescent="0.25">
      <c r="A302" s="67" t="s">
        <v>569</v>
      </c>
      <c r="B302" s="80" t="s">
        <v>570</v>
      </c>
      <c r="C302" s="74"/>
      <c r="D302" s="69">
        <f>D303</f>
        <v>364121.7</v>
      </c>
      <c r="E302" s="54"/>
    </row>
    <row r="303" spans="1:5" ht="42.6" customHeight="1" x14ac:dyDescent="0.25">
      <c r="A303" s="45" t="s">
        <v>571</v>
      </c>
      <c r="B303" s="81" t="s">
        <v>572</v>
      </c>
      <c r="C303" s="44"/>
      <c r="D303" s="59">
        <f>D304+D307+D309</f>
        <v>364121.7</v>
      </c>
      <c r="E303" s="54"/>
    </row>
    <row r="304" spans="1:5" ht="42.6" customHeight="1" x14ac:dyDescent="0.25">
      <c r="A304" s="47" t="s">
        <v>573</v>
      </c>
      <c r="B304" s="51" t="s">
        <v>574</v>
      </c>
      <c r="C304" s="43"/>
      <c r="D304" s="61">
        <f>D306+D305</f>
        <v>20121.7</v>
      </c>
      <c r="E304" s="54"/>
    </row>
    <row r="305" spans="1:5" ht="42.6" customHeight="1" x14ac:dyDescent="0.25">
      <c r="A305" s="47" t="s">
        <v>452</v>
      </c>
      <c r="B305" s="51"/>
      <c r="C305" s="43">
        <v>200</v>
      </c>
      <c r="D305" s="61">
        <v>4921.7</v>
      </c>
      <c r="E305" s="54"/>
    </row>
    <row r="306" spans="1:5" ht="36.9" customHeight="1" x14ac:dyDescent="0.25">
      <c r="A306" s="47" t="s">
        <v>474</v>
      </c>
      <c r="B306" s="51"/>
      <c r="C306" s="43">
        <v>400</v>
      </c>
      <c r="D306" s="61">
        <v>15200</v>
      </c>
      <c r="E306" s="54"/>
    </row>
    <row r="307" spans="1:5" ht="36.9" customHeight="1" x14ac:dyDescent="0.25">
      <c r="A307" s="47" t="s">
        <v>596</v>
      </c>
      <c r="B307" s="51" t="s">
        <v>719</v>
      </c>
      <c r="C307" s="43"/>
      <c r="D307" s="61">
        <f>D308</f>
        <v>70000</v>
      </c>
      <c r="E307" s="54"/>
    </row>
    <row r="308" spans="1:5" ht="36.9" customHeight="1" x14ac:dyDescent="0.25">
      <c r="A308" s="47" t="s">
        <v>474</v>
      </c>
      <c r="B308" s="51"/>
      <c r="C308" s="43">
        <v>400</v>
      </c>
      <c r="D308" s="61">
        <v>70000</v>
      </c>
      <c r="E308" s="54"/>
    </row>
    <row r="309" spans="1:5" ht="58.2" customHeight="1" x14ac:dyDescent="0.25">
      <c r="A309" s="47" t="s">
        <v>601</v>
      </c>
      <c r="B309" s="51" t="s">
        <v>720</v>
      </c>
      <c r="C309" s="43"/>
      <c r="D309" s="61">
        <f>D311+D310</f>
        <v>274000</v>
      </c>
      <c r="E309" s="54"/>
    </row>
    <row r="310" spans="1:5" ht="37.200000000000003" customHeight="1" x14ac:dyDescent="0.25">
      <c r="A310" s="47" t="s">
        <v>452</v>
      </c>
      <c r="B310" s="51"/>
      <c r="C310" s="43">
        <v>200</v>
      </c>
      <c r="D310" s="61">
        <v>968</v>
      </c>
      <c r="E310" s="54"/>
    </row>
    <row r="311" spans="1:5" ht="36.9" customHeight="1" x14ac:dyDescent="0.25">
      <c r="A311" s="47" t="s">
        <v>474</v>
      </c>
      <c r="B311" s="51"/>
      <c r="C311" s="43">
        <v>400</v>
      </c>
      <c r="D311" s="61">
        <v>273032</v>
      </c>
      <c r="E311" s="54"/>
    </row>
    <row r="312" spans="1:5" ht="45" customHeight="1" x14ac:dyDescent="0.25">
      <c r="A312" s="70" t="s">
        <v>516</v>
      </c>
      <c r="B312" s="82" t="s">
        <v>352</v>
      </c>
      <c r="C312" s="71"/>
      <c r="D312" s="72">
        <f>D313+D317+D322+D328+D334</f>
        <v>7902970</v>
      </c>
      <c r="E312" s="54"/>
    </row>
    <row r="313" spans="1:5" ht="36.6" customHeight="1" x14ac:dyDescent="0.25">
      <c r="A313" s="67" t="s">
        <v>331</v>
      </c>
      <c r="B313" s="80" t="s">
        <v>353</v>
      </c>
      <c r="C313" s="68"/>
      <c r="D313" s="69">
        <f>D314</f>
        <v>30000</v>
      </c>
      <c r="E313" s="54"/>
    </row>
    <row r="314" spans="1:5" ht="32.4" customHeight="1" x14ac:dyDescent="0.25">
      <c r="A314" s="45" t="s">
        <v>378</v>
      </c>
      <c r="B314" s="81" t="s">
        <v>368</v>
      </c>
      <c r="C314" s="43"/>
      <c r="D314" s="59">
        <f>D315</f>
        <v>30000</v>
      </c>
      <c r="E314" s="54"/>
    </row>
    <row r="315" spans="1:5" ht="18.600000000000001" customHeight="1" x14ac:dyDescent="0.25">
      <c r="A315" s="47" t="s">
        <v>332</v>
      </c>
      <c r="B315" s="51" t="s">
        <v>384</v>
      </c>
      <c r="C315" s="43"/>
      <c r="D315" s="61">
        <f>D316</f>
        <v>30000</v>
      </c>
      <c r="E315" s="54"/>
    </row>
    <row r="316" spans="1:5" ht="31.8" customHeight="1" x14ac:dyDescent="0.25">
      <c r="A316" s="47" t="s">
        <v>453</v>
      </c>
      <c r="B316" s="51"/>
      <c r="C316" s="43">
        <v>200</v>
      </c>
      <c r="D316" s="61">
        <v>30000</v>
      </c>
      <c r="E316" s="54"/>
    </row>
    <row r="317" spans="1:5" ht="57" customHeight="1" x14ac:dyDescent="0.25">
      <c r="A317" s="67" t="s">
        <v>517</v>
      </c>
      <c r="B317" s="80" t="s">
        <v>354</v>
      </c>
      <c r="C317" s="68"/>
      <c r="D317" s="69">
        <f>D318</f>
        <v>630000</v>
      </c>
      <c r="E317" s="54"/>
    </row>
    <row r="318" spans="1:5" ht="32.4" customHeight="1" x14ac:dyDescent="0.25">
      <c r="A318" s="45" t="s">
        <v>380</v>
      </c>
      <c r="B318" s="81" t="s">
        <v>379</v>
      </c>
      <c r="C318" s="43"/>
      <c r="D318" s="59">
        <f>D319</f>
        <v>630000</v>
      </c>
      <c r="E318" s="54"/>
    </row>
    <row r="319" spans="1:5" ht="33" customHeight="1" x14ac:dyDescent="0.25">
      <c r="A319" s="47" t="s">
        <v>280</v>
      </c>
      <c r="B319" s="51" t="s">
        <v>385</v>
      </c>
      <c r="C319" s="43"/>
      <c r="D319" s="61">
        <f>D320+D321</f>
        <v>630000</v>
      </c>
      <c r="E319" s="54"/>
    </row>
    <row r="320" spans="1:5" ht="25.35" customHeight="1" x14ac:dyDescent="0.25">
      <c r="A320" s="47" t="s">
        <v>453</v>
      </c>
      <c r="B320" s="51"/>
      <c r="C320" s="43">
        <v>200</v>
      </c>
      <c r="D320" s="61">
        <v>592000</v>
      </c>
      <c r="E320" s="54"/>
    </row>
    <row r="321" spans="1:5" ht="20.399999999999999" customHeight="1" x14ac:dyDescent="0.25">
      <c r="A321" s="47" t="s">
        <v>445</v>
      </c>
      <c r="B321" s="51"/>
      <c r="C321" s="43">
        <v>800</v>
      </c>
      <c r="D321" s="61">
        <v>38000</v>
      </c>
      <c r="E321" s="54"/>
    </row>
    <row r="322" spans="1:5" ht="32.4" customHeight="1" x14ac:dyDescent="0.25">
      <c r="A322" s="67" t="s">
        <v>489</v>
      </c>
      <c r="B322" s="80" t="s">
        <v>355</v>
      </c>
      <c r="C322" s="68"/>
      <c r="D322" s="69">
        <f>D323</f>
        <v>438665</v>
      </c>
      <c r="E322" s="54"/>
    </row>
    <row r="323" spans="1:5" ht="30" customHeight="1" x14ac:dyDescent="0.25">
      <c r="A323" s="45" t="s">
        <v>492</v>
      </c>
      <c r="B323" s="81" t="s">
        <v>490</v>
      </c>
      <c r="C323" s="43"/>
      <c r="D323" s="59">
        <f>D324</f>
        <v>438665</v>
      </c>
      <c r="E323" s="54"/>
    </row>
    <row r="324" spans="1:5" ht="28.8" customHeight="1" x14ac:dyDescent="0.25">
      <c r="A324" s="47" t="s">
        <v>333</v>
      </c>
      <c r="B324" s="51" t="s">
        <v>491</v>
      </c>
      <c r="C324" s="43"/>
      <c r="D324" s="61">
        <f>D325+D326+D327</f>
        <v>438665</v>
      </c>
      <c r="E324" s="54"/>
    </row>
    <row r="325" spans="1:5" ht="52.2" customHeight="1" x14ac:dyDescent="0.25">
      <c r="A325" s="47" t="s">
        <v>543</v>
      </c>
      <c r="B325" s="51"/>
      <c r="C325" s="43">
        <v>100</v>
      </c>
      <c r="D325" s="61">
        <v>359365</v>
      </c>
      <c r="E325" s="54"/>
    </row>
    <row r="326" spans="1:5" ht="32.4" customHeight="1" x14ac:dyDescent="0.25">
      <c r="A326" s="47" t="s">
        <v>453</v>
      </c>
      <c r="B326" s="51"/>
      <c r="C326" s="43">
        <v>200</v>
      </c>
      <c r="D326" s="61">
        <v>78300</v>
      </c>
      <c r="E326" s="54"/>
    </row>
    <row r="327" spans="1:5" ht="24" customHeight="1" x14ac:dyDescent="0.25">
      <c r="A327" s="47" t="s">
        <v>445</v>
      </c>
      <c r="B327" s="51"/>
      <c r="C327" s="43">
        <v>800</v>
      </c>
      <c r="D327" s="61">
        <v>1000</v>
      </c>
      <c r="E327" s="54"/>
    </row>
    <row r="328" spans="1:5" ht="45.6" customHeight="1" x14ac:dyDescent="0.25">
      <c r="A328" s="67" t="s">
        <v>538</v>
      </c>
      <c r="B328" s="80" t="s">
        <v>356</v>
      </c>
      <c r="C328" s="68"/>
      <c r="D328" s="69">
        <f>D329</f>
        <v>6532775</v>
      </c>
      <c r="E328" s="54"/>
    </row>
    <row r="329" spans="1:5" ht="40.200000000000003" customHeight="1" x14ac:dyDescent="0.25">
      <c r="A329" s="45" t="s">
        <v>382</v>
      </c>
      <c r="B329" s="81" t="s">
        <v>381</v>
      </c>
      <c r="C329" s="43"/>
      <c r="D329" s="59">
        <f>D330</f>
        <v>6532775</v>
      </c>
      <c r="E329" s="54"/>
    </row>
    <row r="330" spans="1:5" ht="43.5" customHeight="1" x14ac:dyDescent="0.25">
      <c r="A330" s="47" t="s">
        <v>335</v>
      </c>
      <c r="B330" s="51" t="s">
        <v>383</v>
      </c>
      <c r="C330" s="43"/>
      <c r="D330" s="61">
        <f>D331+D332+D333</f>
        <v>6532775</v>
      </c>
      <c r="E330" s="54"/>
    </row>
    <row r="331" spans="1:5" ht="56.1" customHeight="1" x14ac:dyDescent="0.25">
      <c r="A331" s="47" t="s">
        <v>543</v>
      </c>
      <c r="B331" s="51"/>
      <c r="C331" s="43">
        <v>100</v>
      </c>
      <c r="D331" s="61">
        <v>2800864</v>
      </c>
      <c r="E331" s="54"/>
    </row>
    <row r="332" spans="1:5" ht="34.5" customHeight="1" x14ac:dyDescent="0.25">
      <c r="A332" s="47" t="s">
        <v>452</v>
      </c>
      <c r="B332" s="51"/>
      <c r="C332" s="43">
        <v>200</v>
      </c>
      <c r="D332" s="61">
        <v>3526726</v>
      </c>
      <c r="E332" s="54"/>
    </row>
    <row r="333" spans="1:5" ht="21" customHeight="1" x14ac:dyDescent="0.25">
      <c r="A333" s="47" t="s">
        <v>445</v>
      </c>
      <c r="B333" s="51"/>
      <c r="C333" s="43">
        <v>800</v>
      </c>
      <c r="D333" s="61">
        <v>205185</v>
      </c>
      <c r="E333" s="54"/>
    </row>
    <row r="334" spans="1:5" ht="28.2" customHeight="1" x14ac:dyDescent="0.25">
      <c r="A334" s="67" t="s">
        <v>700</v>
      </c>
      <c r="B334" s="80" t="s">
        <v>701</v>
      </c>
      <c r="C334" s="74"/>
      <c r="D334" s="69">
        <f>D335</f>
        <v>271530</v>
      </c>
      <c r="E334" s="54"/>
    </row>
    <row r="335" spans="1:5" ht="21" customHeight="1" x14ac:dyDescent="0.25">
      <c r="A335" s="47" t="s">
        <v>702</v>
      </c>
      <c r="B335" s="51" t="s">
        <v>703</v>
      </c>
      <c r="C335" s="43"/>
      <c r="D335" s="61">
        <f>D336+D338</f>
        <v>271530</v>
      </c>
      <c r="E335" s="54"/>
    </row>
    <row r="336" spans="1:5" ht="25.8" customHeight="1" x14ac:dyDescent="0.25">
      <c r="A336" s="47" t="s">
        <v>704</v>
      </c>
      <c r="B336" s="51" t="s">
        <v>705</v>
      </c>
      <c r="C336" s="43"/>
      <c r="D336" s="61">
        <f>D337</f>
        <v>13577</v>
      </c>
      <c r="E336" s="54"/>
    </row>
    <row r="337" spans="1:5" ht="29.4" customHeight="1" x14ac:dyDescent="0.25">
      <c r="A337" s="47" t="s">
        <v>452</v>
      </c>
      <c r="B337" s="51"/>
      <c r="C337" s="43">
        <v>200</v>
      </c>
      <c r="D337" s="61">
        <v>13577</v>
      </c>
      <c r="E337" s="54"/>
    </row>
    <row r="338" spans="1:5" ht="28.8" customHeight="1" x14ac:dyDescent="0.25">
      <c r="A338" s="47" t="s">
        <v>706</v>
      </c>
      <c r="B338" s="51" t="s">
        <v>707</v>
      </c>
      <c r="C338" s="43"/>
      <c r="D338" s="61">
        <f>D339</f>
        <v>257953</v>
      </c>
      <c r="E338" s="54"/>
    </row>
    <row r="339" spans="1:5" ht="31.8" customHeight="1" x14ac:dyDescent="0.25">
      <c r="A339" s="47" t="s">
        <v>452</v>
      </c>
      <c r="B339" s="51"/>
      <c r="C339" s="43">
        <v>200</v>
      </c>
      <c r="D339" s="61">
        <v>257953</v>
      </c>
      <c r="E339" s="54"/>
    </row>
    <row r="340" spans="1:5" ht="30.6" customHeight="1" x14ac:dyDescent="0.25">
      <c r="A340" s="70" t="s">
        <v>30</v>
      </c>
      <c r="B340" s="82" t="s">
        <v>397</v>
      </c>
      <c r="C340" s="71"/>
      <c r="D340" s="72">
        <f>D341</f>
        <v>1912000</v>
      </c>
      <c r="E340" s="54"/>
    </row>
    <row r="341" spans="1:5" ht="30.6" customHeight="1" x14ac:dyDescent="0.25">
      <c r="A341" s="67" t="s">
        <v>493</v>
      </c>
      <c r="B341" s="80" t="s">
        <v>398</v>
      </c>
      <c r="C341" s="68"/>
      <c r="D341" s="69">
        <f>D342</f>
        <v>1912000</v>
      </c>
      <c r="E341" s="54"/>
    </row>
    <row r="342" spans="1:5" ht="24.6" customHeight="1" x14ac:dyDescent="0.25">
      <c r="A342" s="45" t="s">
        <v>80</v>
      </c>
      <c r="B342" s="81" t="s">
        <v>400</v>
      </c>
      <c r="C342" s="44"/>
      <c r="D342" s="59">
        <f>D343+D345+D347+D349</f>
        <v>1912000</v>
      </c>
      <c r="E342" s="54"/>
    </row>
    <row r="343" spans="1:5" ht="21" customHeight="1" x14ac:dyDescent="0.25">
      <c r="A343" s="86" t="s">
        <v>399</v>
      </c>
      <c r="B343" s="51" t="s">
        <v>401</v>
      </c>
      <c r="C343" s="43"/>
      <c r="D343" s="61">
        <f>D344</f>
        <v>1612000</v>
      </c>
      <c r="E343" s="54"/>
    </row>
    <row r="344" spans="1:5" ht="30.6" customHeight="1" x14ac:dyDescent="0.25">
      <c r="A344" s="47" t="s">
        <v>575</v>
      </c>
      <c r="B344" s="51"/>
      <c r="C344" s="43">
        <v>600</v>
      </c>
      <c r="D344" s="61">
        <v>1612000</v>
      </c>
      <c r="E344" s="54"/>
    </row>
    <row r="345" spans="1:5" ht="30.6" customHeight="1" x14ac:dyDescent="0.25">
      <c r="A345" s="47" t="s">
        <v>576</v>
      </c>
      <c r="B345" s="51" t="s">
        <v>579</v>
      </c>
      <c r="C345" s="43"/>
      <c r="D345" s="61">
        <f>D346</f>
        <v>100000</v>
      </c>
      <c r="E345" s="54"/>
    </row>
    <row r="346" spans="1:5" ht="30.6" customHeight="1" x14ac:dyDescent="0.25">
      <c r="A346" s="47" t="s">
        <v>575</v>
      </c>
      <c r="B346" s="51"/>
      <c r="C346" s="43">
        <v>600</v>
      </c>
      <c r="D346" s="61">
        <v>100000</v>
      </c>
      <c r="E346" s="54"/>
    </row>
    <row r="347" spans="1:5" ht="30.6" customHeight="1" x14ac:dyDescent="0.25">
      <c r="A347" s="47" t="s">
        <v>577</v>
      </c>
      <c r="B347" s="51" t="s">
        <v>580</v>
      </c>
      <c r="C347" s="43"/>
      <c r="D347" s="61">
        <f>D348</f>
        <v>100000</v>
      </c>
      <c r="E347" s="54"/>
    </row>
    <row r="348" spans="1:5" ht="30.6" customHeight="1" x14ac:dyDescent="0.25">
      <c r="A348" s="47" t="s">
        <v>575</v>
      </c>
      <c r="B348" s="51"/>
      <c r="C348" s="43">
        <v>600</v>
      </c>
      <c r="D348" s="61">
        <v>100000</v>
      </c>
      <c r="E348" s="54"/>
    </row>
    <row r="349" spans="1:5" ht="30.6" customHeight="1" x14ac:dyDescent="0.25">
      <c r="A349" s="47" t="s">
        <v>578</v>
      </c>
      <c r="B349" s="51" t="s">
        <v>581</v>
      </c>
      <c r="C349" s="43"/>
      <c r="D349" s="61">
        <f>D350</f>
        <v>100000</v>
      </c>
      <c r="E349" s="54"/>
    </row>
    <row r="350" spans="1:5" ht="30.6" customHeight="1" x14ac:dyDescent="0.25">
      <c r="A350" s="47" t="s">
        <v>575</v>
      </c>
      <c r="B350" s="51"/>
      <c r="C350" s="43">
        <v>600</v>
      </c>
      <c r="D350" s="61">
        <v>100000</v>
      </c>
      <c r="E350" s="54"/>
    </row>
    <row r="351" spans="1:5" ht="44.1" customHeight="1" x14ac:dyDescent="0.25">
      <c r="A351" s="70" t="s">
        <v>336</v>
      </c>
      <c r="B351" s="82" t="s">
        <v>261</v>
      </c>
      <c r="C351" s="71"/>
      <c r="D351" s="72">
        <f>D352+D367</f>
        <v>11158011.08</v>
      </c>
      <c r="E351" s="54"/>
    </row>
    <row r="352" spans="1:5" ht="56.1" customHeight="1" x14ac:dyDescent="0.25">
      <c r="A352" s="67" t="s">
        <v>357</v>
      </c>
      <c r="B352" s="80" t="s">
        <v>262</v>
      </c>
      <c r="C352" s="77"/>
      <c r="D352" s="69">
        <f>D353+D358</f>
        <v>7574111.0800000001</v>
      </c>
      <c r="E352" s="54"/>
    </row>
    <row r="353" spans="1:7" ht="38.4" customHeight="1" x14ac:dyDescent="0.25">
      <c r="A353" s="45" t="s">
        <v>531</v>
      </c>
      <c r="B353" s="81" t="s">
        <v>529</v>
      </c>
      <c r="C353" s="50"/>
      <c r="D353" s="59">
        <f>D354+D356</f>
        <v>5546960.2000000002</v>
      </c>
      <c r="E353" s="65"/>
      <c r="F353" s="62"/>
      <c r="G353" s="62"/>
    </row>
    <row r="354" spans="1:7" ht="23.1" customHeight="1" x14ac:dyDescent="0.25">
      <c r="A354" s="39" t="s">
        <v>535</v>
      </c>
      <c r="B354" s="81" t="s">
        <v>530</v>
      </c>
      <c r="C354" s="50"/>
      <c r="D354" s="59">
        <f>D355</f>
        <v>2984603.2</v>
      </c>
      <c r="E354" s="65"/>
      <c r="F354" s="62"/>
      <c r="G354" s="62"/>
    </row>
    <row r="355" spans="1:7" ht="32.1" customHeight="1" x14ac:dyDescent="0.25">
      <c r="A355" s="47" t="s">
        <v>453</v>
      </c>
      <c r="B355" s="81"/>
      <c r="C355" s="43">
        <v>200</v>
      </c>
      <c r="D355" s="61">
        <v>2984603.2</v>
      </c>
      <c r="E355" s="65"/>
      <c r="F355" s="62"/>
      <c r="G355" s="62"/>
    </row>
    <row r="356" spans="1:7" ht="46.2" customHeight="1" x14ac:dyDescent="0.25">
      <c r="A356" s="47" t="s">
        <v>337</v>
      </c>
      <c r="B356" s="51" t="s">
        <v>532</v>
      </c>
      <c r="C356" s="43"/>
      <c r="D356" s="61">
        <f>D357</f>
        <v>2562357</v>
      </c>
      <c r="E356" s="54"/>
    </row>
    <row r="357" spans="1:7" ht="22.5" customHeight="1" x14ac:dyDescent="0.25">
      <c r="A357" s="47" t="s">
        <v>446</v>
      </c>
      <c r="B357" s="51"/>
      <c r="C357" s="43">
        <v>500</v>
      </c>
      <c r="D357" s="61">
        <v>2562357</v>
      </c>
      <c r="E357" s="54"/>
    </row>
    <row r="358" spans="1:7" ht="49.5" customHeight="1" x14ac:dyDescent="0.25">
      <c r="A358" s="47" t="s">
        <v>533</v>
      </c>
      <c r="B358" s="51" t="s">
        <v>534</v>
      </c>
      <c r="C358" s="43"/>
      <c r="D358" s="61">
        <f>D363+D359+D365+D361</f>
        <v>2027150.88</v>
      </c>
      <c r="E358" s="54"/>
    </row>
    <row r="359" spans="1:7" ht="32.4" customHeight="1" x14ac:dyDescent="0.25">
      <c r="A359" s="106" t="s">
        <v>631</v>
      </c>
      <c r="B359" s="51" t="s">
        <v>630</v>
      </c>
      <c r="C359" s="43"/>
      <c r="D359" s="61">
        <f>D360</f>
        <v>10909.37</v>
      </c>
      <c r="E359" s="103"/>
      <c r="F359" s="88"/>
    </row>
    <row r="360" spans="1:7" ht="34.200000000000003" customHeight="1" x14ac:dyDescent="0.25">
      <c r="A360" s="47" t="s">
        <v>544</v>
      </c>
      <c r="B360" s="51"/>
      <c r="C360" s="48">
        <v>200</v>
      </c>
      <c r="D360" s="61">
        <v>10909.37</v>
      </c>
      <c r="E360" s="54"/>
    </row>
    <row r="361" spans="1:7" ht="34.200000000000003" customHeight="1" x14ac:dyDescent="0.25">
      <c r="A361" s="47" t="s">
        <v>582</v>
      </c>
      <c r="B361" s="51" t="s">
        <v>684</v>
      </c>
      <c r="C361" s="48"/>
      <c r="D361" s="61">
        <f>D362</f>
        <v>150000</v>
      </c>
      <c r="E361" s="54"/>
    </row>
    <row r="362" spans="1:7" ht="34.200000000000003" customHeight="1" x14ac:dyDescent="0.25">
      <c r="A362" s="47" t="s">
        <v>544</v>
      </c>
      <c r="B362" s="51"/>
      <c r="C362" s="48">
        <v>200</v>
      </c>
      <c r="D362" s="61">
        <v>150000</v>
      </c>
      <c r="E362" s="54"/>
    </row>
    <row r="363" spans="1:7" ht="21.9" customHeight="1" x14ac:dyDescent="0.25">
      <c r="A363" s="47" t="s">
        <v>338</v>
      </c>
      <c r="B363" s="51" t="s">
        <v>683</v>
      </c>
      <c r="C363" s="48"/>
      <c r="D363" s="61">
        <f>D364</f>
        <v>1577150.88</v>
      </c>
      <c r="E363" s="54"/>
    </row>
    <row r="364" spans="1:7" ht="29.1" customHeight="1" x14ac:dyDescent="0.25">
      <c r="A364" s="47" t="s">
        <v>544</v>
      </c>
      <c r="B364" s="51"/>
      <c r="C364" s="48">
        <v>200</v>
      </c>
      <c r="D364" s="61">
        <v>1577150.88</v>
      </c>
      <c r="E364" s="54"/>
    </row>
    <row r="365" spans="1:7" ht="40.200000000000003" customHeight="1" x14ac:dyDescent="0.25">
      <c r="A365" s="47" t="s">
        <v>601</v>
      </c>
      <c r="B365" s="51" t="s">
        <v>721</v>
      </c>
      <c r="C365" s="48"/>
      <c r="D365" s="61">
        <f>D366</f>
        <v>289090.63</v>
      </c>
      <c r="E365" s="54"/>
    </row>
    <row r="366" spans="1:7" ht="29.1" customHeight="1" x14ac:dyDescent="0.25">
      <c r="A366" s="47" t="s">
        <v>544</v>
      </c>
      <c r="B366" s="51"/>
      <c r="C366" s="48">
        <v>200</v>
      </c>
      <c r="D366" s="61">
        <v>289090.63</v>
      </c>
      <c r="E366" s="54"/>
    </row>
    <row r="367" spans="1:7" ht="48.6" customHeight="1" x14ac:dyDescent="0.25">
      <c r="A367" s="67" t="s">
        <v>339</v>
      </c>
      <c r="B367" s="80" t="s">
        <v>263</v>
      </c>
      <c r="C367" s="68"/>
      <c r="D367" s="69">
        <f>D368+D371</f>
        <v>3583900</v>
      </c>
      <c r="E367" s="54"/>
    </row>
    <row r="368" spans="1:7" ht="36.9" customHeight="1" x14ac:dyDescent="0.25">
      <c r="A368" s="45" t="s">
        <v>386</v>
      </c>
      <c r="B368" s="81" t="s">
        <v>264</v>
      </c>
      <c r="C368" s="43"/>
      <c r="D368" s="59">
        <f>D369</f>
        <v>3500000</v>
      </c>
      <c r="E368" s="54"/>
    </row>
    <row r="369" spans="1:7" ht="51.6" customHeight="1" x14ac:dyDescent="0.25">
      <c r="A369" s="47" t="s">
        <v>281</v>
      </c>
      <c r="B369" s="51" t="s">
        <v>387</v>
      </c>
      <c r="C369" s="43"/>
      <c r="D369" s="61">
        <f>D370</f>
        <v>3500000</v>
      </c>
      <c r="E369" s="54"/>
    </row>
    <row r="370" spans="1:7" ht="22.35" customHeight="1" x14ac:dyDescent="0.25">
      <c r="A370" s="47" t="s">
        <v>445</v>
      </c>
      <c r="B370" s="51"/>
      <c r="C370" s="43">
        <v>800</v>
      </c>
      <c r="D370" s="61">
        <v>3500000</v>
      </c>
      <c r="E370" s="54"/>
    </row>
    <row r="371" spans="1:7" ht="34.799999999999997" customHeight="1" x14ac:dyDescent="0.25">
      <c r="A371" s="45" t="s">
        <v>396</v>
      </c>
      <c r="B371" s="81" t="s">
        <v>265</v>
      </c>
      <c r="C371" s="48"/>
      <c r="D371" s="59">
        <f>D372+D374</f>
        <v>83900</v>
      </c>
      <c r="E371" s="54"/>
    </row>
    <row r="372" spans="1:7" ht="42.6" customHeight="1" x14ac:dyDescent="0.25">
      <c r="A372" s="47" t="s">
        <v>340</v>
      </c>
      <c r="B372" s="51" t="s">
        <v>685</v>
      </c>
      <c r="C372" s="48"/>
      <c r="D372" s="61">
        <f>D373</f>
        <v>600</v>
      </c>
      <c r="E372" s="54"/>
    </row>
    <row r="373" spans="1:7" ht="25.35" customHeight="1" x14ac:dyDescent="0.25">
      <c r="A373" s="47" t="s">
        <v>445</v>
      </c>
      <c r="B373" s="51"/>
      <c r="C373" s="48">
        <v>800</v>
      </c>
      <c r="D373" s="61">
        <v>600</v>
      </c>
      <c r="E373" s="54"/>
    </row>
    <row r="374" spans="1:7" ht="39" customHeight="1" x14ac:dyDescent="0.25">
      <c r="A374" s="47" t="s">
        <v>341</v>
      </c>
      <c r="B374" s="51" t="s">
        <v>686</v>
      </c>
      <c r="C374" s="48"/>
      <c r="D374" s="61">
        <f>D375</f>
        <v>83300</v>
      </c>
      <c r="E374" s="54"/>
    </row>
    <row r="375" spans="1:7" ht="32.1" customHeight="1" x14ac:dyDescent="0.25">
      <c r="A375" s="47" t="s">
        <v>445</v>
      </c>
      <c r="B375" s="51"/>
      <c r="C375" s="48">
        <v>800</v>
      </c>
      <c r="D375" s="61">
        <v>83300</v>
      </c>
      <c r="E375" s="54"/>
    </row>
    <row r="376" spans="1:7" ht="32.4" customHeight="1" x14ac:dyDescent="0.25">
      <c r="A376" s="70" t="s">
        <v>342</v>
      </c>
      <c r="B376" s="82" t="s">
        <v>266</v>
      </c>
      <c r="C376" s="71"/>
      <c r="D376" s="72">
        <f>D377+D383</f>
        <v>1290835</v>
      </c>
      <c r="E376" s="54"/>
    </row>
    <row r="377" spans="1:7" ht="34.200000000000003" customHeight="1" x14ac:dyDescent="0.25">
      <c r="A377" s="67" t="s">
        <v>343</v>
      </c>
      <c r="B377" s="80" t="s">
        <v>267</v>
      </c>
      <c r="C377" s="68"/>
      <c r="D377" s="69">
        <f>D378</f>
        <v>90850</v>
      </c>
      <c r="E377" s="65"/>
      <c r="F377" s="62"/>
      <c r="G377" s="62"/>
    </row>
    <row r="378" spans="1:7" ht="33.6" customHeight="1" x14ac:dyDescent="0.25">
      <c r="A378" s="45" t="s">
        <v>269</v>
      </c>
      <c r="B378" s="81" t="s">
        <v>268</v>
      </c>
      <c r="C378" s="43"/>
      <c r="D378" s="59">
        <f>D381+D379</f>
        <v>90850</v>
      </c>
      <c r="E378" s="54"/>
    </row>
    <row r="379" spans="1:7" ht="33.6" customHeight="1" x14ac:dyDescent="0.25">
      <c r="A379" s="47" t="s">
        <v>518</v>
      </c>
      <c r="B379" s="51" t="s">
        <v>688</v>
      </c>
      <c r="C379" s="43"/>
      <c r="D379" s="61">
        <f>D380</f>
        <v>13700</v>
      </c>
      <c r="E379" s="54"/>
    </row>
    <row r="380" spans="1:7" ht="33.6" customHeight="1" x14ac:dyDescent="0.25">
      <c r="A380" s="47" t="s">
        <v>445</v>
      </c>
      <c r="B380" s="51"/>
      <c r="C380" s="43">
        <v>800</v>
      </c>
      <c r="D380" s="61">
        <v>13700</v>
      </c>
      <c r="E380" s="54"/>
    </row>
    <row r="381" spans="1:7" ht="48.6" customHeight="1" x14ac:dyDescent="0.25">
      <c r="A381" s="47" t="s">
        <v>632</v>
      </c>
      <c r="B381" s="81" t="s">
        <v>687</v>
      </c>
      <c r="C381" s="43"/>
      <c r="D381" s="59">
        <f>D382</f>
        <v>77150</v>
      </c>
      <c r="E381" s="54"/>
    </row>
    <row r="382" spans="1:7" ht="22.2" customHeight="1" x14ac:dyDescent="0.25">
      <c r="A382" s="47" t="s">
        <v>445</v>
      </c>
      <c r="B382" s="81"/>
      <c r="C382" s="43">
        <v>800</v>
      </c>
      <c r="D382" s="59">
        <v>77150</v>
      </c>
      <c r="E382" s="54"/>
    </row>
    <row r="383" spans="1:7" ht="33" customHeight="1" x14ac:dyDescent="0.25">
      <c r="A383" s="67" t="s">
        <v>539</v>
      </c>
      <c r="B383" s="80" t="s">
        <v>358</v>
      </c>
      <c r="C383" s="68"/>
      <c r="D383" s="69">
        <f>D384+D387+D390</f>
        <v>1199985</v>
      </c>
      <c r="E383" s="54"/>
    </row>
    <row r="384" spans="1:7" ht="62.4" customHeight="1" x14ac:dyDescent="0.25">
      <c r="A384" s="45" t="s">
        <v>422</v>
      </c>
      <c r="B384" s="81" t="s">
        <v>423</v>
      </c>
      <c r="C384" s="44"/>
      <c r="D384" s="59">
        <f>D385</f>
        <v>3050</v>
      </c>
      <c r="E384" s="54"/>
    </row>
    <row r="385" spans="1:5" ht="54.6" customHeight="1" x14ac:dyDescent="0.25">
      <c r="A385" s="47" t="s">
        <v>424</v>
      </c>
      <c r="B385" s="51" t="s">
        <v>689</v>
      </c>
      <c r="C385" s="48"/>
      <c r="D385" s="61">
        <f>D386</f>
        <v>3050</v>
      </c>
      <c r="E385" s="54"/>
    </row>
    <row r="386" spans="1:5" ht="27.6" customHeight="1" x14ac:dyDescent="0.25">
      <c r="A386" s="47" t="s">
        <v>453</v>
      </c>
      <c r="B386" s="51"/>
      <c r="C386" s="48">
        <v>200</v>
      </c>
      <c r="D386" s="61">
        <v>3050</v>
      </c>
      <c r="E386" s="54"/>
    </row>
    <row r="387" spans="1:5" ht="39" customHeight="1" x14ac:dyDescent="0.25">
      <c r="A387" s="98" t="s">
        <v>540</v>
      </c>
      <c r="B387" s="102" t="s">
        <v>519</v>
      </c>
      <c r="C387" s="100"/>
      <c r="D387" s="101">
        <f>D388</f>
        <v>50000</v>
      </c>
      <c r="E387" s="54"/>
    </row>
    <row r="388" spans="1:5" ht="28.8" customHeight="1" x14ac:dyDescent="0.25">
      <c r="A388" s="47" t="s">
        <v>344</v>
      </c>
      <c r="B388" s="51" t="s">
        <v>520</v>
      </c>
      <c r="C388" s="48"/>
      <c r="D388" s="61">
        <f>D389</f>
        <v>50000</v>
      </c>
      <c r="E388" s="54"/>
    </row>
    <row r="389" spans="1:5" ht="31.35" customHeight="1" x14ac:dyDescent="0.25">
      <c r="A389" s="47" t="s">
        <v>453</v>
      </c>
      <c r="B389" s="51"/>
      <c r="C389" s="48">
        <v>200</v>
      </c>
      <c r="D389" s="61">
        <v>50000</v>
      </c>
      <c r="E389" s="54"/>
    </row>
    <row r="390" spans="1:5" ht="60" customHeight="1" x14ac:dyDescent="0.25">
      <c r="A390" s="45" t="s">
        <v>636</v>
      </c>
      <c r="B390" s="81" t="s">
        <v>633</v>
      </c>
      <c r="C390" s="49"/>
      <c r="D390" s="59">
        <f>D391+D393</f>
        <v>1146935</v>
      </c>
      <c r="E390" s="54"/>
    </row>
    <row r="391" spans="1:5" ht="24.6" customHeight="1" x14ac:dyDescent="0.25">
      <c r="A391" s="47" t="s">
        <v>583</v>
      </c>
      <c r="B391" s="51" t="s">
        <v>634</v>
      </c>
      <c r="C391" s="48"/>
      <c r="D391" s="61">
        <f>D392</f>
        <v>250000</v>
      </c>
      <c r="E391" s="54"/>
    </row>
    <row r="392" spans="1:5" ht="22.2" customHeight="1" x14ac:dyDescent="0.25">
      <c r="A392" s="47" t="s">
        <v>445</v>
      </c>
      <c r="B392" s="51"/>
      <c r="C392" s="48">
        <v>800</v>
      </c>
      <c r="D392" s="61">
        <v>250000</v>
      </c>
      <c r="E392" s="54"/>
    </row>
    <row r="393" spans="1:5" ht="58.2" customHeight="1" x14ac:dyDescent="0.25">
      <c r="A393" s="47" t="s">
        <v>637</v>
      </c>
      <c r="B393" s="51" t="s">
        <v>635</v>
      </c>
      <c r="C393" s="48"/>
      <c r="D393" s="61">
        <f>D394</f>
        <v>896935</v>
      </c>
      <c r="E393" s="54"/>
    </row>
    <row r="394" spans="1:5" ht="31.35" customHeight="1" x14ac:dyDescent="0.25">
      <c r="A394" s="47" t="s">
        <v>445</v>
      </c>
      <c r="B394" s="51"/>
      <c r="C394" s="48">
        <v>800</v>
      </c>
      <c r="D394" s="61">
        <v>896935</v>
      </c>
      <c r="E394" s="54"/>
    </row>
    <row r="395" spans="1:5" ht="45.6" customHeight="1" x14ac:dyDescent="0.25">
      <c r="A395" s="70" t="s">
        <v>521</v>
      </c>
      <c r="B395" s="82" t="s">
        <v>522</v>
      </c>
      <c r="C395" s="89"/>
      <c r="D395" s="72">
        <f>D396</f>
        <v>255572</v>
      </c>
      <c r="E395" s="54"/>
    </row>
    <row r="396" spans="1:5" ht="45.6" customHeight="1" x14ac:dyDescent="0.25">
      <c r="A396" s="67" t="s">
        <v>523</v>
      </c>
      <c r="B396" s="80" t="s">
        <v>524</v>
      </c>
      <c r="C396" s="74"/>
      <c r="D396" s="69">
        <f>D400+D397</f>
        <v>255572</v>
      </c>
      <c r="E396" s="54"/>
    </row>
    <row r="397" spans="1:5" ht="39.6" customHeight="1" x14ac:dyDescent="0.25">
      <c r="A397" s="45" t="s">
        <v>640</v>
      </c>
      <c r="B397" s="81" t="s">
        <v>638</v>
      </c>
      <c r="C397" s="49"/>
      <c r="D397" s="64">
        <f>D398</f>
        <v>195572</v>
      </c>
      <c r="E397" s="54"/>
    </row>
    <row r="398" spans="1:5" ht="21" customHeight="1" x14ac:dyDescent="0.25">
      <c r="A398" s="47" t="s">
        <v>527</v>
      </c>
      <c r="B398" s="51" t="s">
        <v>639</v>
      </c>
      <c r="C398" s="48"/>
      <c r="D398" s="63">
        <f>D399</f>
        <v>195572</v>
      </c>
      <c r="E398" s="54"/>
    </row>
    <row r="399" spans="1:5" ht="34.200000000000003" customHeight="1" x14ac:dyDescent="0.25">
      <c r="A399" s="47" t="s">
        <v>546</v>
      </c>
      <c r="B399" s="51"/>
      <c r="C399" s="48">
        <v>200</v>
      </c>
      <c r="D399" s="63">
        <v>195572</v>
      </c>
      <c r="E399" s="54"/>
    </row>
    <row r="400" spans="1:5" ht="33" customHeight="1" x14ac:dyDescent="0.25">
      <c r="A400" s="45" t="s">
        <v>525</v>
      </c>
      <c r="B400" s="81" t="s">
        <v>526</v>
      </c>
      <c r="C400" s="48"/>
      <c r="D400" s="59">
        <f>D401</f>
        <v>60000</v>
      </c>
      <c r="E400" s="54"/>
    </row>
    <row r="401" spans="1:5" ht="25.8" customHeight="1" x14ac:dyDescent="0.25">
      <c r="A401" s="47" t="s">
        <v>527</v>
      </c>
      <c r="B401" s="51" t="s">
        <v>528</v>
      </c>
      <c r="C401" s="48"/>
      <c r="D401" s="61">
        <f>D402</f>
        <v>60000</v>
      </c>
      <c r="E401" s="54"/>
    </row>
    <row r="402" spans="1:5" ht="31.8" customHeight="1" x14ac:dyDescent="0.25">
      <c r="A402" s="47" t="s">
        <v>546</v>
      </c>
      <c r="B402" s="51"/>
      <c r="C402" s="48">
        <v>200</v>
      </c>
      <c r="D402" s="61">
        <v>60000</v>
      </c>
      <c r="E402" s="54"/>
    </row>
    <row r="403" spans="1:5" ht="45.6" customHeight="1" x14ac:dyDescent="0.25">
      <c r="A403" s="70" t="s">
        <v>494</v>
      </c>
      <c r="B403" s="82" t="s">
        <v>270</v>
      </c>
      <c r="C403" s="71"/>
      <c r="D403" s="72">
        <f>D404</f>
        <v>1080000</v>
      </c>
      <c r="E403" s="54"/>
    </row>
    <row r="404" spans="1:5" ht="45.6" customHeight="1" x14ac:dyDescent="0.25">
      <c r="A404" s="67" t="s">
        <v>495</v>
      </c>
      <c r="B404" s="80" t="s">
        <v>271</v>
      </c>
      <c r="C404" s="74"/>
      <c r="D404" s="69">
        <f>D405+D408</f>
        <v>1080000</v>
      </c>
      <c r="E404" s="54"/>
    </row>
    <row r="405" spans="1:5" ht="34.5" customHeight="1" x14ac:dyDescent="0.25">
      <c r="A405" s="45" t="s">
        <v>69</v>
      </c>
      <c r="B405" s="81" t="s">
        <v>272</v>
      </c>
      <c r="C405" s="44"/>
      <c r="D405" s="59">
        <f>D406</f>
        <v>210000</v>
      </c>
      <c r="E405" s="54"/>
    </row>
    <row r="406" spans="1:5" ht="45.6" customHeight="1" x14ac:dyDescent="0.25">
      <c r="A406" s="47" t="s">
        <v>282</v>
      </c>
      <c r="B406" s="51" t="s">
        <v>388</v>
      </c>
      <c r="C406" s="43"/>
      <c r="D406" s="61">
        <f>D407</f>
        <v>210000</v>
      </c>
      <c r="E406" s="54"/>
    </row>
    <row r="407" spans="1:5" ht="32.4" customHeight="1" x14ac:dyDescent="0.25">
      <c r="A407" s="47" t="s">
        <v>446</v>
      </c>
      <c r="B407" s="51"/>
      <c r="C407" s="43">
        <v>500</v>
      </c>
      <c r="D407" s="61">
        <v>210000</v>
      </c>
      <c r="E407" s="54"/>
    </row>
    <row r="408" spans="1:5" ht="24.6" customHeight="1" x14ac:dyDescent="0.25">
      <c r="A408" s="45" t="s">
        <v>70</v>
      </c>
      <c r="B408" s="81" t="s">
        <v>389</v>
      </c>
      <c r="C408" s="43"/>
      <c r="D408" s="59">
        <f>D409</f>
        <v>870000</v>
      </c>
      <c r="E408" s="54"/>
    </row>
    <row r="409" spans="1:5" ht="32.4" customHeight="1" x14ac:dyDescent="0.25">
      <c r="A409" s="47" t="s">
        <v>283</v>
      </c>
      <c r="B409" s="51" t="s">
        <v>395</v>
      </c>
      <c r="C409" s="43"/>
      <c r="D409" s="61">
        <f>D410</f>
        <v>870000</v>
      </c>
      <c r="E409" s="54"/>
    </row>
    <row r="410" spans="1:5" ht="32.4" customHeight="1" x14ac:dyDescent="0.25">
      <c r="A410" s="47" t="s">
        <v>544</v>
      </c>
      <c r="B410" s="51"/>
      <c r="C410" s="43">
        <v>200</v>
      </c>
      <c r="D410" s="61">
        <v>870000</v>
      </c>
      <c r="E410" s="54"/>
    </row>
    <row r="411" spans="1:5" ht="46.35" customHeight="1" x14ac:dyDescent="0.25">
      <c r="A411" s="70" t="s">
        <v>345</v>
      </c>
      <c r="B411" s="82" t="s">
        <v>273</v>
      </c>
      <c r="C411" s="71"/>
      <c r="D411" s="72">
        <f>D412+D414+D418+D420+D425+D427+D435+D429+D432+D437+D440+D442+D445+D448</f>
        <v>30601425.940000001</v>
      </c>
      <c r="E411" s="54"/>
    </row>
    <row r="412" spans="1:5" ht="28.5" customHeight="1" x14ac:dyDescent="0.25">
      <c r="A412" s="47" t="s">
        <v>284</v>
      </c>
      <c r="B412" s="51" t="s">
        <v>359</v>
      </c>
      <c r="C412" s="43"/>
      <c r="D412" s="61">
        <f>D413</f>
        <v>1455700</v>
      </c>
      <c r="E412" s="54"/>
    </row>
    <row r="413" spans="1:5" ht="63" customHeight="1" x14ac:dyDescent="0.25">
      <c r="A413" s="47" t="s">
        <v>543</v>
      </c>
      <c r="B413" s="51"/>
      <c r="C413" s="43">
        <v>100</v>
      </c>
      <c r="D413" s="61">
        <v>1455700</v>
      </c>
      <c r="E413" s="54"/>
    </row>
    <row r="414" spans="1:5" ht="17.399999999999999" customHeight="1" x14ac:dyDescent="0.25">
      <c r="A414" s="47" t="s">
        <v>276</v>
      </c>
      <c r="B414" s="51" t="s">
        <v>360</v>
      </c>
      <c r="C414" s="43"/>
      <c r="D414" s="61">
        <f>D415+D416+D417</f>
        <v>24618538</v>
      </c>
      <c r="E414" s="54"/>
    </row>
    <row r="415" spans="1:5" ht="64.349999999999994" customHeight="1" x14ac:dyDescent="0.25">
      <c r="A415" s="47" t="s">
        <v>545</v>
      </c>
      <c r="B415" s="51"/>
      <c r="C415" s="43">
        <v>100</v>
      </c>
      <c r="D415" s="61">
        <v>21720105</v>
      </c>
      <c r="E415" s="54"/>
    </row>
    <row r="416" spans="1:5" ht="31.8" customHeight="1" x14ac:dyDescent="0.25">
      <c r="A416" s="47" t="s">
        <v>544</v>
      </c>
      <c r="B416" s="51"/>
      <c r="C416" s="43">
        <v>200</v>
      </c>
      <c r="D416" s="61">
        <v>2819630</v>
      </c>
      <c r="E416" s="54"/>
    </row>
    <row r="417" spans="1:5" ht="19.350000000000001" customHeight="1" x14ac:dyDescent="0.25">
      <c r="A417" s="47" t="s">
        <v>445</v>
      </c>
      <c r="B417" s="51"/>
      <c r="C417" s="43">
        <v>800</v>
      </c>
      <c r="D417" s="61">
        <v>78803</v>
      </c>
      <c r="E417" s="54"/>
    </row>
    <row r="418" spans="1:5" ht="37.799999999999997" customHeight="1" x14ac:dyDescent="0.25">
      <c r="A418" s="47" t="s">
        <v>285</v>
      </c>
      <c r="B418" s="51" t="s">
        <v>361</v>
      </c>
      <c r="C418" s="43"/>
      <c r="D418" s="61">
        <f>D419</f>
        <v>541100</v>
      </c>
      <c r="E418" s="54"/>
    </row>
    <row r="419" spans="1:5" ht="73.349999999999994" customHeight="1" x14ac:dyDescent="0.25">
      <c r="A419" s="47" t="s">
        <v>543</v>
      </c>
      <c r="B419" s="51"/>
      <c r="C419" s="43">
        <v>100</v>
      </c>
      <c r="D419" s="61">
        <v>541100</v>
      </c>
      <c r="E419" s="54"/>
    </row>
    <row r="420" spans="1:5" ht="24" customHeight="1" x14ac:dyDescent="0.25">
      <c r="A420" s="47" t="s">
        <v>459</v>
      </c>
      <c r="B420" s="51" t="s">
        <v>362</v>
      </c>
      <c r="C420" s="43"/>
      <c r="D420" s="61">
        <f>D422+D421+D424+D423</f>
        <v>1651953</v>
      </c>
      <c r="E420" s="54"/>
    </row>
    <row r="421" spans="1:5" ht="24" customHeight="1" x14ac:dyDescent="0.25">
      <c r="A421" s="47" t="s">
        <v>544</v>
      </c>
      <c r="B421" s="51"/>
      <c r="C421" s="43">
        <v>200</v>
      </c>
      <c r="D421" s="61">
        <v>56827.08</v>
      </c>
      <c r="E421" s="54"/>
    </row>
    <row r="422" spans="1:5" ht="22.35" customHeight="1" x14ac:dyDescent="0.25">
      <c r="A422" s="47" t="s">
        <v>547</v>
      </c>
      <c r="B422" s="51"/>
      <c r="C422" s="43">
        <v>300</v>
      </c>
      <c r="D422" s="61">
        <v>15000</v>
      </c>
      <c r="E422" s="54"/>
    </row>
    <row r="423" spans="1:5" ht="31.8" customHeight="1" x14ac:dyDescent="0.25">
      <c r="A423" s="47" t="s">
        <v>575</v>
      </c>
      <c r="B423" s="51"/>
      <c r="C423" s="43">
        <v>600</v>
      </c>
      <c r="D423" s="61">
        <v>47600</v>
      </c>
      <c r="E423" s="54"/>
    </row>
    <row r="424" spans="1:5" ht="22.35" customHeight="1" x14ac:dyDescent="0.25">
      <c r="A424" s="47" t="s">
        <v>445</v>
      </c>
      <c r="B424" s="51"/>
      <c r="C424" s="43">
        <v>800</v>
      </c>
      <c r="D424" s="61">
        <v>1532525.92</v>
      </c>
      <c r="E424" s="54"/>
    </row>
    <row r="425" spans="1:5" ht="42" customHeight="1" x14ac:dyDescent="0.25">
      <c r="A425" s="47" t="s">
        <v>584</v>
      </c>
      <c r="B425" s="51" t="s">
        <v>587</v>
      </c>
      <c r="C425" s="43"/>
      <c r="D425" s="61">
        <f>D426</f>
        <v>14979</v>
      </c>
      <c r="E425" s="54"/>
    </row>
    <row r="426" spans="1:5" ht="32.1" customHeight="1" x14ac:dyDescent="0.25">
      <c r="A426" s="47" t="s">
        <v>453</v>
      </c>
      <c r="B426" s="51"/>
      <c r="C426" s="48">
        <v>200</v>
      </c>
      <c r="D426" s="61">
        <v>14979</v>
      </c>
      <c r="E426" s="54"/>
    </row>
    <row r="427" spans="1:5" ht="48" customHeight="1" x14ac:dyDescent="0.25">
      <c r="A427" s="47" t="s">
        <v>585</v>
      </c>
      <c r="B427" s="51" t="s">
        <v>588</v>
      </c>
      <c r="C427" s="43"/>
      <c r="D427" s="61">
        <f>D428</f>
        <v>14979</v>
      </c>
      <c r="E427" s="54"/>
    </row>
    <row r="428" spans="1:5" ht="32.1" customHeight="1" x14ac:dyDescent="0.25">
      <c r="A428" s="47" t="s">
        <v>453</v>
      </c>
      <c r="B428" s="51"/>
      <c r="C428" s="48">
        <v>200</v>
      </c>
      <c r="D428" s="61">
        <v>14979</v>
      </c>
      <c r="E428" s="54"/>
    </row>
    <row r="429" spans="1:5" ht="48.6" customHeight="1" x14ac:dyDescent="0.25">
      <c r="A429" s="47" t="s">
        <v>590</v>
      </c>
      <c r="B429" s="51" t="s">
        <v>593</v>
      </c>
      <c r="C429" s="48"/>
      <c r="D429" s="61">
        <f>D430+D431</f>
        <v>184393.42</v>
      </c>
      <c r="E429" s="54"/>
    </row>
    <row r="430" spans="1:5" ht="57.6" customHeight="1" x14ac:dyDescent="0.25">
      <c r="A430" s="47" t="s">
        <v>545</v>
      </c>
      <c r="B430" s="51"/>
      <c r="C430" s="43">
        <v>100</v>
      </c>
      <c r="D430" s="61">
        <v>179171.5</v>
      </c>
      <c r="E430" s="54"/>
    </row>
    <row r="431" spans="1:5" ht="31.5" customHeight="1" x14ac:dyDescent="0.25">
      <c r="A431" s="47" t="s">
        <v>453</v>
      </c>
      <c r="B431" s="51"/>
      <c r="C431" s="48">
        <v>200</v>
      </c>
      <c r="D431" s="61">
        <v>5221.92</v>
      </c>
      <c r="E431" s="54"/>
    </row>
    <row r="432" spans="1:5" ht="45" customHeight="1" x14ac:dyDescent="0.25">
      <c r="A432" s="47" t="s">
        <v>591</v>
      </c>
      <c r="B432" s="51" t="s">
        <v>594</v>
      </c>
      <c r="C432" s="48"/>
      <c r="D432" s="61">
        <f>D433+D434</f>
        <v>55426.720000000001</v>
      </c>
      <c r="E432" s="54"/>
    </row>
    <row r="433" spans="1:5" ht="56.4" customHeight="1" x14ac:dyDescent="0.25">
      <c r="A433" s="47" t="s">
        <v>545</v>
      </c>
      <c r="B433" s="51"/>
      <c r="C433" s="43">
        <v>100</v>
      </c>
      <c r="D433" s="61">
        <v>48197.15</v>
      </c>
      <c r="E433" s="54"/>
    </row>
    <row r="434" spans="1:5" ht="31.5" customHeight="1" x14ac:dyDescent="0.25">
      <c r="A434" s="47" t="s">
        <v>453</v>
      </c>
      <c r="B434" s="51"/>
      <c r="C434" s="48">
        <v>200</v>
      </c>
      <c r="D434" s="61">
        <v>7229.57</v>
      </c>
      <c r="E434" s="54"/>
    </row>
    <row r="435" spans="1:5" ht="43.8" customHeight="1" x14ac:dyDescent="0.25">
      <c r="A435" s="47" t="s">
        <v>586</v>
      </c>
      <c r="B435" s="51" t="s">
        <v>589</v>
      </c>
      <c r="C435" s="43"/>
      <c r="D435" s="61">
        <f>D436</f>
        <v>14979</v>
      </c>
      <c r="E435" s="54"/>
    </row>
    <row r="436" spans="1:5" ht="31.5" customHeight="1" x14ac:dyDescent="0.25">
      <c r="A436" s="47" t="s">
        <v>453</v>
      </c>
      <c r="B436" s="51"/>
      <c r="C436" s="48">
        <v>200</v>
      </c>
      <c r="D436" s="61">
        <v>14979</v>
      </c>
      <c r="E436" s="54"/>
    </row>
    <row r="437" spans="1:5" ht="43.5" customHeight="1" x14ac:dyDescent="0.25">
      <c r="A437" s="47" t="s">
        <v>592</v>
      </c>
      <c r="B437" s="51" t="s">
        <v>595</v>
      </c>
      <c r="C437" s="48"/>
      <c r="D437" s="61">
        <f>D438+D439</f>
        <v>95193.8</v>
      </c>
      <c r="E437" s="54"/>
    </row>
    <row r="438" spans="1:5" ht="56.4" customHeight="1" x14ac:dyDescent="0.25">
      <c r="A438" s="47" t="s">
        <v>545</v>
      </c>
      <c r="B438" s="51"/>
      <c r="C438" s="48">
        <v>100</v>
      </c>
      <c r="D438" s="61">
        <v>81569.2</v>
      </c>
      <c r="E438" s="54"/>
    </row>
    <row r="439" spans="1:5" ht="31.5" customHeight="1" x14ac:dyDescent="0.25">
      <c r="A439" s="47" t="s">
        <v>453</v>
      </c>
      <c r="B439" s="51"/>
      <c r="C439" s="48">
        <v>200</v>
      </c>
      <c r="D439" s="61">
        <v>13624.6</v>
      </c>
      <c r="E439" s="54"/>
    </row>
    <row r="440" spans="1:5" ht="38.1" customHeight="1" x14ac:dyDescent="0.25">
      <c r="A440" s="47" t="s">
        <v>460</v>
      </c>
      <c r="B440" s="51" t="s">
        <v>274</v>
      </c>
      <c r="C440" s="48"/>
      <c r="D440" s="61">
        <f>D441</f>
        <v>22303</v>
      </c>
      <c r="E440" s="54"/>
    </row>
    <row r="441" spans="1:5" ht="33" customHeight="1" x14ac:dyDescent="0.25">
      <c r="A441" s="47" t="s">
        <v>453</v>
      </c>
      <c r="B441" s="51"/>
      <c r="C441" s="48">
        <v>200</v>
      </c>
      <c r="D441" s="61">
        <v>22303</v>
      </c>
      <c r="E441" s="54"/>
    </row>
    <row r="442" spans="1:5" ht="28.8" customHeight="1" x14ac:dyDescent="0.25">
      <c r="A442" s="47" t="s">
        <v>346</v>
      </c>
      <c r="B442" s="51" t="s">
        <v>275</v>
      </c>
      <c r="C442" s="48"/>
      <c r="D442" s="61">
        <f>D443+D444</f>
        <v>1140627</v>
      </c>
      <c r="E442" s="54"/>
    </row>
    <row r="443" spans="1:5" ht="58.2" customHeight="1" x14ac:dyDescent="0.25">
      <c r="A443" s="47" t="s">
        <v>545</v>
      </c>
      <c r="B443" s="51"/>
      <c r="C443" s="48">
        <v>100</v>
      </c>
      <c r="D443" s="61">
        <v>992357</v>
      </c>
      <c r="E443" s="54"/>
    </row>
    <row r="444" spans="1:5" ht="33.6" customHeight="1" x14ac:dyDescent="0.25">
      <c r="A444" s="47" t="s">
        <v>453</v>
      </c>
      <c r="B444" s="51"/>
      <c r="C444" s="48">
        <v>200</v>
      </c>
      <c r="D444" s="61">
        <v>148270</v>
      </c>
      <c r="E444" s="54"/>
    </row>
    <row r="445" spans="1:5" ht="31.8" customHeight="1" x14ac:dyDescent="0.25">
      <c r="A445" s="47" t="s">
        <v>286</v>
      </c>
      <c r="B445" s="51" t="s">
        <v>708</v>
      </c>
      <c r="C445" s="48"/>
      <c r="D445" s="61">
        <f>D446+D447</f>
        <v>768890</v>
      </c>
      <c r="E445" s="54"/>
    </row>
    <row r="446" spans="1:5" ht="66.599999999999994" customHeight="1" x14ac:dyDescent="0.25">
      <c r="A446" s="47" t="s">
        <v>545</v>
      </c>
      <c r="B446" s="51"/>
      <c r="C446" s="48">
        <v>100</v>
      </c>
      <c r="D446" s="61">
        <v>750859.07</v>
      </c>
      <c r="E446" s="54"/>
    </row>
    <row r="447" spans="1:5" ht="31.8" customHeight="1" x14ac:dyDescent="0.25">
      <c r="A447" s="47" t="s">
        <v>453</v>
      </c>
      <c r="B447" s="51"/>
      <c r="C447" s="48">
        <v>200</v>
      </c>
      <c r="D447" s="61">
        <v>18030.93</v>
      </c>
      <c r="E447" s="54"/>
    </row>
    <row r="448" spans="1:5" ht="30" customHeight="1" x14ac:dyDescent="0.25">
      <c r="A448" s="47" t="s">
        <v>287</v>
      </c>
      <c r="B448" s="51" t="s">
        <v>709</v>
      </c>
      <c r="C448" s="48"/>
      <c r="D448" s="61">
        <f>D450+D449</f>
        <v>22364</v>
      </c>
      <c r="E448" s="54"/>
    </row>
    <row r="449" spans="1:5" ht="55.8" customHeight="1" x14ac:dyDescent="0.25">
      <c r="A449" s="47" t="s">
        <v>545</v>
      </c>
      <c r="B449" s="51"/>
      <c r="C449" s="48">
        <v>100</v>
      </c>
      <c r="D449" s="61">
        <v>11764</v>
      </c>
      <c r="E449" s="54"/>
    </row>
    <row r="450" spans="1:5" ht="34.200000000000003" customHeight="1" x14ac:dyDescent="0.25">
      <c r="A450" s="47" t="s">
        <v>453</v>
      </c>
      <c r="B450" s="51"/>
      <c r="C450" s="48">
        <v>200</v>
      </c>
      <c r="D450" s="61">
        <v>10600</v>
      </c>
      <c r="E450" s="54"/>
    </row>
    <row r="451" spans="1:5" x14ac:dyDescent="0.25">
      <c r="A451" s="70" t="s">
        <v>288</v>
      </c>
      <c r="B451" s="82" t="s">
        <v>363</v>
      </c>
      <c r="C451" s="71"/>
      <c r="D451" s="72">
        <f>D452+D458+D460+D464+D462+D454+D456</f>
        <v>55677054.960000001</v>
      </c>
      <c r="E451" s="54"/>
    </row>
    <row r="452" spans="1:5" ht="47.1" customHeight="1" x14ac:dyDescent="0.25">
      <c r="A452" s="47" t="s">
        <v>347</v>
      </c>
      <c r="B452" s="51" t="s">
        <v>364</v>
      </c>
      <c r="C452" s="48"/>
      <c r="D452" s="61">
        <f>D453</f>
        <v>350379</v>
      </c>
      <c r="E452" s="54"/>
    </row>
    <row r="453" spans="1:5" ht="21" customHeight="1" x14ac:dyDescent="0.25">
      <c r="A453" s="47" t="s">
        <v>446</v>
      </c>
      <c r="B453" s="51"/>
      <c r="C453" s="48">
        <v>500</v>
      </c>
      <c r="D453" s="61">
        <v>350379</v>
      </c>
      <c r="E453" s="54"/>
    </row>
    <row r="454" spans="1:5" ht="21" customHeight="1" x14ac:dyDescent="0.25">
      <c r="A454" s="47" t="s">
        <v>641</v>
      </c>
      <c r="B454" s="51" t="s">
        <v>690</v>
      </c>
      <c r="C454" s="48"/>
      <c r="D454" s="61">
        <f>D455</f>
        <v>2037202</v>
      </c>
      <c r="E454" s="54"/>
    </row>
    <row r="455" spans="1:5" ht="21" customHeight="1" x14ac:dyDescent="0.25">
      <c r="A455" s="47" t="s">
        <v>446</v>
      </c>
      <c r="B455" s="51"/>
      <c r="C455" s="48">
        <v>500</v>
      </c>
      <c r="D455" s="61">
        <v>2037202</v>
      </c>
      <c r="E455" s="54"/>
    </row>
    <row r="456" spans="1:5" ht="21" customHeight="1" x14ac:dyDescent="0.25">
      <c r="A456" s="47" t="s">
        <v>597</v>
      </c>
      <c r="B456" s="51" t="s">
        <v>691</v>
      </c>
      <c r="C456" s="48"/>
      <c r="D456" s="61">
        <f>D457</f>
        <v>11934379.119999999</v>
      </c>
      <c r="E456" s="54"/>
    </row>
    <row r="457" spans="1:5" ht="21" customHeight="1" x14ac:dyDescent="0.25">
      <c r="A457" s="47" t="s">
        <v>446</v>
      </c>
      <c r="B457" s="51"/>
      <c r="C457" s="48">
        <v>500</v>
      </c>
      <c r="D457" s="61">
        <v>11934379.119999999</v>
      </c>
      <c r="E457" s="54"/>
    </row>
    <row r="458" spans="1:5" ht="33" customHeight="1" x14ac:dyDescent="0.25">
      <c r="A458" s="47" t="s">
        <v>289</v>
      </c>
      <c r="B458" s="51" t="s">
        <v>365</v>
      </c>
      <c r="C458" s="48"/>
      <c r="D458" s="61">
        <f>D459</f>
        <v>38324000</v>
      </c>
      <c r="E458" s="54"/>
    </row>
    <row r="459" spans="1:5" ht="25.35" customHeight="1" x14ac:dyDescent="0.25">
      <c r="A459" s="47" t="s">
        <v>446</v>
      </c>
      <c r="B459" s="51"/>
      <c r="C459" s="48">
        <v>500</v>
      </c>
      <c r="D459" s="61">
        <v>38324000</v>
      </c>
      <c r="E459" s="54"/>
    </row>
    <row r="460" spans="1:5" ht="41.4" x14ac:dyDescent="0.25">
      <c r="A460" s="47" t="s">
        <v>596</v>
      </c>
      <c r="B460" s="51" t="s">
        <v>598</v>
      </c>
      <c r="C460" s="48"/>
      <c r="D460" s="61">
        <f>D461</f>
        <v>687000</v>
      </c>
      <c r="E460" s="54"/>
    </row>
    <row r="461" spans="1:5" ht="25.35" customHeight="1" x14ac:dyDescent="0.25">
      <c r="A461" s="47" t="s">
        <v>446</v>
      </c>
      <c r="B461" s="51"/>
      <c r="C461" s="48">
        <v>500</v>
      </c>
      <c r="D461" s="61">
        <v>687000</v>
      </c>
      <c r="E461" s="54"/>
    </row>
    <row r="462" spans="1:5" ht="35.4" customHeight="1" x14ac:dyDescent="0.25">
      <c r="A462" s="47" t="s">
        <v>602</v>
      </c>
      <c r="B462" s="51" t="s">
        <v>692</v>
      </c>
      <c r="C462" s="48"/>
      <c r="D462" s="61">
        <f>D463</f>
        <v>910871.84</v>
      </c>
      <c r="E462" s="54"/>
    </row>
    <row r="463" spans="1:5" ht="25.35" customHeight="1" x14ac:dyDescent="0.25">
      <c r="A463" s="47" t="s">
        <v>446</v>
      </c>
      <c r="B463" s="51"/>
      <c r="C463" s="48">
        <v>500</v>
      </c>
      <c r="D463" s="61">
        <v>910871.84</v>
      </c>
      <c r="E463" s="54"/>
    </row>
    <row r="464" spans="1:5" ht="32.4" customHeight="1" x14ac:dyDescent="0.25">
      <c r="A464" s="47" t="s">
        <v>557</v>
      </c>
      <c r="B464" s="51" t="s">
        <v>693</v>
      </c>
      <c r="C464" s="48"/>
      <c r="D464" s="61">
        <f>D465</f>
        <v>1433223</v>
      </c>
      <c r="E464" s="54"/>
    </row>
    <row r="465" spans="1:6" ht="25.35" customHeight="1" x14ac:dyDescent="0.25">
      <c r="A465" s="47" t="s">
        <v>446</v>
      </c>
      <c r="B465" s="51"/>
      <c r="C465" s="48">
        <v>500</v>
      </c>
      <c r="D465" s="61">
        <v>1433223</v>
      </c>
      <c r="E465" s="54"/>
    </row>
    <row r="466" spans="1:6" ht="20.100000000000001" customHeight="1" x14ac:dyDescent="0.25">
      <c r="A466" s="52" t="s">
        <v>447</v>
      </c>
      <c r="B466" s="51"/>
      <c r="C466" s="43"/>
      <c r="D466" s="58">
        <f>D6+D86+D173+D178+D193+D204+D263+D279+D312+D340+D351+D376+D403+D411+D451+D395</f>
        <v>500970676.44999999</v>
      </c>
      <c r="E466" s="54"/>
    </row>
    <row r="467" spans="1:6" ht="33" customHeight="1" x14ac:dyDescent="0.25">
      <c r="A467" s="78" t="s">
        <v>461</v>
      </c>
      <c r="B467" s="79"/>
      <c r="C467" s="71"/>
      <c r="D467" s="72">
        <f>D466</f>
        <v>500970676.44999999</v>
      </c>
      <c r="E467" s="54"/>
    </row>
    <row r="468" spans="1:6" ht="21" customHeight="1" x14ac:dyDescent="0.25">
      <c r="A468" s="53" t="s">
        <v>451</v>
      </c>
      <c r="B468" s="51"/>
      <c r="C468" s="43"/>
      <c r="D468" s="48">
        <v>-6972261.5599999996</v>
      </c>
      <c r="E468" s="54"/>
    </row>
    <row r="469" spans="1:6" ht="10.5" customHeight="1" x14ac:dyDescent="0.25">
      <c r="A469" s="54"/>
      <c r="B469" s="55"/>
      <c r="E469" s="54"/>
    </row>
    <row r="470" spans="1:6" x14ac:dyDescent="0.25">
      <c r="A470" s="54"/>
      <c r="B470" s="55"/>
      <c r="E470" s="54"/>
    </row>
    <row r="471" spans="1:6" x14ac:dyDescent="0.25">
      <c r="D471" s="66"/>
    </row>
    <row r="472" spans="1:6" x14ac:dyDescent="0.25">
      <c r="A472" s="39" t="s">
        <v>454</v>
      </c>
      <c r="D472" s="66"/>
    </row>
    <row r="475" spans="1:6" x14ac:dyDescent="0.25">
      <c r="E475" s="91"/>
    </row>
    <row r="476" spans="1:6" x14ac:dyDescent="0.25">
      <c r="E476" s="91"/>
    </row>
    <row r="477" spans="1:6" x14ac:dyDescent="0.25">
      <c r="E477" s="91"/>
    </row>
    <row r="478" spans="1:6" x14ac:dyDescent="0.25">
      <c r="B478" s="39"/>
      <c r="C478" s="39"/>
      <c r="E478" s="92"/>
      <c r="F478" s="62"/>
    </row>
    <row r="479" spans="1:6" x14ac:dyDescent="0.25">
      <c r="B479" s="39"/>
      <c r="C479" s="39"/>
      <c r="E479" s="91"/>
      <c r="F479" s="62"/>
    </row>
    <row r="480" spans="1:6" x14ac:dyDescent="0.25">
      <c r="B480" s="39"/>
      <c r="C480" s="39"/>
      <c r="F480" s="62"/>
    </row>
    <row r="481" spans="2:3" x14ac:dyDescent="0.25">
      <c r="B481" s="39"/>
      <c r="C481" s="39"/>
    </row>
  </sheetData>
  <mergeCells count="4">
    <mergeCell ref="A1:D1"/>
    <mergeCell ref="A2:D2"/>
    <mergeCell ref="A3:D3"/>
    <mergeCell ref="A4:D4"/>
  </mergeCells>
  <pageMargins left="0.70866141732283472" right="0.19685039370078741" top="0.19685039370078741" bottom="0.19685039370078741" header="0.31496062992125984" footer="0.31496062992125984"/>
  <pageSetup paperSize="9" scale="75" fitToHeight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Район</vt:lpstr>
      <vt:lpstr>Благов сп</vt:lpstr>
      <vt:lpstr>5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2018-12-25T11:55:18Z</cp:lastPrinted>
  <dcterms:created xsi:type="dcterms:W3CDTF">2015-09-23T12:24:19Z</dcterms:created>
  <dcterms:modified xsi:type="dcterms:W3CDTF">2018-12-28T07:11:11Z</dcterms:modified>
</cp:coreProperties>
</file>