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60" windowWidth="15216" windowHeight="7440" firstSheet="2" activeTab="2"/>
  </bookViews>
  <sheets>
    <sheet name="Район" sheetId="1" r:id="rId1"/>
    <sheet name="Благов сп" sheetId="3" r:id="rId2"/>
    <sheet name="8" sheetId="18" r:id="rId3"/>
  </sheets>
  <calcPr calcId="144525"/>
</workbook>
</file>

<file path=xl/calcChain.xml><?xml version="1.0" encoding="utf-8"?>
<calcChain xmlns="http://schemas.openxmlformats.org/spreadsheetml/2006/main">
  <c r="F262" i="18" l="1"/>
  <c r="E262" i="18"/>
  <c r="F230" i="18" l="1"/>
  <c r="E230" i="18"/>
  <c r="F228" i="18"/>
  <c r="F227" i="18" s="1"/>
  <c r="E228" i="18"/>
  <c r="E227" i="18" s="1"/>
  <c r="F160" i="18" l="1"/>
  <c r="E160" i="18"/>
  <c r="F141" i="18" l="1"/>
  <c r="E141" i="18"/>
  <c r="F139" i="18"/>
  <c r="E139" i="18"/>
  <c r="F133" i="18"/>
  <c r="E133" i="18"/>
  <c r="F97" i="18"/>
  <c r="E97" i="18"/>
  <c r="F86" i="18"/>
  <c r="E86" i="18"/>
  <c r="F287" i="18" l="1"/>
  <c r="E287" i="18"/>
  <c r="F304" i="18" l="1"/>
  <c r="F303" i="18" s="1"/>
  <c r="E304" i="18"/>
  <c r="E303" i="18" s="1"/>
  <c r="F281" i="18"/>
  <c r="F280" i="18" s="1"/>
  <c r="E281" i="18"/>
  <c r="E280" i="18" s="1"/>
  <c r="F155" i="18"/>
  <c r="E155" i="18"/>
  <c r="F105" i="18"/>
  <c r="F104" i="18" s="1"/>
  <c r="F103" i="18" s="1"/>
  <c r="E105" i="18"/>
  <c r="E104" i="18" s="1"/>
  <c r="E103" i="18" s="1"/>
  <c r="F101" i="18"/>
  <c r="F100" i="18" s="1"/>
  <c r="F99" i="18" s="1"/>
  <c r="E101" i="18"/>
  <c r="E100" i="18" s="1"/>
  <c r="E99" i="18" s="1"/>
  <c r="F72" i="18"/>
  <c r="F71" i="18" s="1"/>
  <c r="F70" i="18" s="1"/>
  <c r="F69" i="18" s="1"/>
  <c r="E72" i="18"/>
  <c r="E71" i="18" s="1"/>
  <c r="E70" i="18" s="1"/>
  <c r="E69" i="18" s="1"/>
  <c r="F58" i="18"/>
  <c r="F57" i="18" s="1"/>
  <c r="E58" i="18"/>
  <c r="E57" i="18" s="1"/>
  <c r="F43" i="18"/>
  <c r="F42" i="18" s="1"/>
  <c r="F41" i="18" s="1"/>
  <c r="E43" i="18"/>
  <c r="E42" i="18" s="1"/>
  <c r="E41" i="18" s="1"/>
  <c r="F301" i="18"/>
  <c r="F300" i="18" s="1"/>
  <c r="F299" i="18" s="1"/>
  <c r="F298" i="18" s="1"/>
  <c r="E301" i="18"/>
  <c r="E300" i="18" s="1"/>
  <c r="E299" i="18" s="1"/>
  <c r="E298" i="18" s="1"/>
  <c r="F296" i="18"/>
  <c r="E296" i="18"/>
  <c r="F294" i="18"/>
  <c r="E294" i="18"/>
  <c r="F291" i="18"/>
  <c r="E291" i="18"/>
  <c r="F289" i="18"/>
  <c r="E289" i="18"/>
  <c r="F278" i="18"/>
  <c r="E278" i="18"/>
  <c r="F275" i="18"/>
  <c r="E275" i="18"/>
  <c r="F273" i="18"/>
  <c r="E273" i="18"/>
  <c r="F271" i="18"/>
  <c r="E271" i="18"/>
  <c r="F267" i="18"/>
  <c r="E267" i="18"/>
  <c r="F264" i="18"/>
  <c r="E264" i="18"/>
  <c r="F260" i="18"/>
  <c r="E260" i="18"/>
  <c r="F258" i="18"/>
  <c r="E258" i="18"/>
  <c r="F256" i="18"/>
  <c r="E256" i="18"/>
  <c r="F253" i="18"/>
  <c r="E253" i="18"/>
  <c r="F251" i="18"/>
  <c r="E251" i="18"/>
  <c r="F245" i="18"/>
  <c r="F244" i="18" s="1"/>
  <c r="F243" i="18" s="1"/>
  <c r="F242" i="18" s="1"/>
  <c r="E245" i="18"/>
  <c r="E244" i="18" s="1"/>
  <c r="E243" i="18" s="1"/>
  <c r="E242" i="18" s="1"/>
  <c r="F240" i="18"/>
  <c r="F239" i="18" s="1"/>
  <c r="F238" i="18" s="1"/>
  <c r="E240" i="18"/>
  <c r="E239" i="18" s="1"/>
  <c r="E238" i="18" s="1"/>
  <c r="F235" i="18"/>
  <c r="F234" i="18" s="1"/>
  <c r="F233" i="18" s="1"/>
  <c r="E235" i="18"/>
  <c r="E234" i="18" s="1"/>
  <c r="E233" i="18" s="1"/>
  <c r="F224" i="18"/>
  <c r="F223" i="18" s="1"/>
  <c r="E224" i="18"/>
  <c r="E223" i="18" s="1"/>
  <c r="F220" i="18"/>
  <c r="F219" i="18" s="1"/>
  <c r="E220" i="18"/>
  <c r="E219" i="18" s="1"/>
  <c r="F217" i="18"/>
  <c r="F216" i="18" s="1"/>
  <c r="E217" i="18"/>
  <c r="E216" i="18" s="1"/>
  <c r="F214" i="18"/>
  <c r="E214" i="18"/>
  <c r="F212" i="18"/>
  <c r="E212" i="18"/>
  <c r="F210" i="18"/>
  <c r="E210" i="18"/>
  <c r="F207" i="18"/>
  <c r="E207" i="18"/>
  <c r="F203" i="18"/>
  <c r="E203" i="18"/>
  <c r="F200" i="18"/>
  <c r="E200" i="18"/>
  <c r="F197" i="18"/>
  <c r="E197" i="18"/>
  <c r="F195" i="18"/>
  <c r="E195" i="18"/>
  <c r="F192" i="18"/>
  <c r="E192" i="18"/>
  <c r="F189" i="18"/>
  <c r="E189" i="18"/>
  <c r="F187" i="18"/>
  <c r="E187" i="18"/>
  <c r="F184" i="18"/>
  <c r="E184" i="18"/>
  <c r="F181" i="18"/>
  <c r="E181" i="18"/>
  <c r="F179" i="18"/>
  <c r="E179" i="18"/>
  <c r="F176" i="18"/>
  <c r="E176" i="18"/>
  <c r="F173" i="18"/>
  <c r="E173" i="18"/>
  <c r="F170" i="18"/>
  <c r="E170" i="18"/>
  <c r="F162" i="18"/>
  <c r="E162" i="18"/>
  <c r="F157" i="18"/>
  <c r="E157" i="18"/>
  <c r="F152" i="18"/>
  <c r="F151" i="18" s="1"/>
  <c r="E152" i="18"/>
  <c r="E151" i="18" s="1"/>
  <c r="F149" i="18"/>
  <c r="F148" i="18" s="1"/>
  <c r="F147" i="18" s="1"/>
  <c r="E149" i="18"/>
  <c r="E148" i="18" s="1"/>
  <c r="E147" i="18" s="1"/>
  <c r="F143" i="18"/>
  <c r="E143" i="18"/>
  <c r="F137" i="18"/>
  <c r="E137" i="18"/>
  <c r="F135" i="18"/>
  <c r="E135" i="18"/>
  <c r="F131" i="18"/>
  <c r="E131" i="18"/>
  <c r="F128" i="18"/>
  <c r="F127" i="18" s="1"/>
  <c r="F126" i="18" s="1"/>
  <c r="E128" i="18"/>
  <c r="E127" i="18" s="1"/>
  <c r="E126" i="18" s="1"/>
  <c r="F124" i="18"/>
  <c r="F123" i="18" s="1"/>
  <c r="F122" i="18" s="1"/>
  <c r="E124" i="18"/>
  <c r="E123" i="18" s="1"/>
  <c r="E122" i="18" s="1"/>
  <c r="F119" i="18"/>
  <c r="F118" i="18" s="1"/>
  <c r="F117" i="18" s="1"/>
  <c r="E119" i="18"/>
  <c r="E118" i="18" s="1"/>
  <c r="E117" i="18" s="1"/>
  <c r="F115" i="18"/>
  <c r="F114" i="18" s="1"/>
  <c r="F113" i="18" s="1"/>
  <c r="E115" i="18"/>
  <c r="E114" i="18" s="1"/>
  <c r="E113" i="18" s="1"/>
  <c r="F110" i="18"/>
  <c r="F109" i="18" s="1"/>
  <c r="F108" i="18" s="1"/>
  <c r="F107" i="18" s="1"/>
  <c r="E110" i="18"/>
  <c r="E109" i="18" s="1"/>
  <c r="E108" i="18" s="1"/>
  <c r="E107" i="18" s="1"/>
  <c r="F96" i="18"/>
  <c r="F95" i="18" s="1"/>
  <c r="E96" i="18"/>
  <c r="E95" i="18" s="1"/>
  <c r="F93" i="18"/>
  <c r="F92" i="18" s="1"/>
  <c r="F91" i="18" s="1"/>
  <c r="E93" i="18"/>
  <c r="E92" i="18" s="1"/>
  <c r="E91" i="18" s="1"/>
  <c r="F88" i="18"/>
  <c r="F85" i="18" s="1"/>
  <c r="E88" i="18"/>
  <c r="E85" i="18" s="1"/>
  <c r="F83" i="18"/>
  <c r="E83" i="18"/>
  <c r="F81" i="18"/>
  <c r="E81" i="18"/>
  <c r="F77" i="18"/>
  <c r="F76" i="18" s="1"/>
  <c r="E77" i="18"/>
  <c r="E76" i="18" s="1"/>
  <c r="F67" i="18"/>
  <c r="F66" i="18" s="1"/>
  <c r="F65" i="18" s="1"/>
  <c r="E67" i="18"/>
  <c r="E66" i="18" s="1"/>
  <c r="E65" i="18" s="1"/>
  <c r="F63" i="18"/>
  <c r="E63" i="18"/>
  <c r="F61" i="18"/>
  <c r="E61" i="18"/>
  <c r="F55" i="18"/>
  <c r="E55" i="18"/>
  <c r="F53" i="18"/>
  <c r="E53" i="18"/>
  <c r="F50" i="18"/>
  <c r="E50" i="18"/>
  <c r="F48" i="18"/>
  <c r="E48" i="18"/>
  <c r="F39" i="18"/>
  <c r="F38" i="18" s="1"/>
  <c r="F37" i="18" s="1"/>
  <c r="E39" i="18"/>
  <c r="E38" i="18" s="1"/>
  <c r="E37" i="18" s="1"/>
  <c r="F34" i="18"/>
  <c r="F33" i="18" s="1"/>
  <c r="F32" i="18" s="1"/>
  <c r="E34" i="18"/>
  <c r="E33" i="18" s="1"/>
  <c r="E32" i="18" s="1"/>
  <c r="F30" i="18"/>
  <c r="F29" i="18" s="1"/>
  <c r="F28" i="18" s="1"/>
  <c r="E30" i="18"/>
  <c r="E29" i="18" s="1"/>
  <c r="E28" i="18" s="1"/>
  <c r="F25" i="18"/>
  <c r="F24" i="18" s="1"/>
  <c r="F23" i="18" s="1"/>
  <c r="F22" i="18" s="1"/>
  <c r="E25" i="18"/>
  <c r="E24" i="18" s="1"/>
  <c r="E23" i="18" s="1"/>
  <c r="E22" i="18" s="1"/>
  <c r="F20" i="18"/>
  <c r="F19" i="18" s="1"/>
  <c r="F18" i="18" s="1"/>
  <c r="F17" i="18" s="1"/>
  <c r="E20" i="18"/>
  <c r="E19" i="18" s="1"/>
  <c r="E18" i="18" s="1"/>
  <c r="E17" i="18" s="1"/>
  <c r="F15" i="18"/>
  <c r="F14" i="18" s="1"/>
  <c r="F13" i="18" s="1"/>
  <c r="E15" i="18"/>
  <c r="E14" i="18" s="1"/>
  <c r="E13" i="18" s="1"/>
  <c r="F11" i="18"/>
  <c r="F10" i="18" s="1"/>
  <c r="F9" i="18" s="1"/>
  <c r="E11" i="18"/>
  <c r="E10" i="18" s="1"/>
  <c r="E9" i="18" s="1"/>
  <c r="E286" i="18" l="1"/>
  <c r="F286" i="18"/>
  <c r="F285" i="18" s="1"/>
  <c r="F284" i="18" s="1"/>
  <c r="E146" i="18"/>
  <c r="E159" i="18"/>
  <c r="F159" i="18"/>
  <c r="F146" i="18"/>
  <c r="F154" i="18"/>
  <c r="F121" i="18"/>
  <c r="E285" i="18"/>
  <c r="E284" i="18" s="1"/>
  <c r="E154" i="18"/>
  <c r="E169" i="18"/>
  <c r="F250" i="18"/>
  <c r="E8" i="18"/>
  <c r="F36" i="18"/>
  <c r="F47" i="18"/>
  <c r="F75" i="18"/>
  <c r="F80" i="18"/>
  <c r="F255" i="18"/>
  <c r="F130" i="18"/>
  <c r="E80" i="18"/>
  <c r="E112" i="18"/>
  <c r="E47" i="18"/>
  <c r="E52" i="18"/>
  <c r="F60" i="18"/>
  <c r="E250" i="18"/>
  <c r="F8" i="18"/>
  <c r="E27" i="18"/>
  <c r="E121" i="18"/>
  <c r="E36" i="18"/>
  <c r="F112" i="18"/>
  <c r="E255" i="18"/>
  <c r="F90" i="18"/>
  <c r="E130" i="18"/>
  <c r="F169" i="18"/>
  <c r="F27" i="18"/>
  <c r="E90" i="18"/>
  <c r="E60" i="18"/>
  <c r="F52" i="18"/>
  <c r="E75" i="18"/>
  <c r="F168" i="18" l="1"/>
  <c r="F167" i="18" s="1"/>
  <c r="F166" i="18" s="1"/>
  <c r="E168" i="18"/>
  <c r="E167" i="18" s="1"/>
  <c r="E166" i="18" s="1"/>
  <c r="F249" i="18"/>
  <c r="E249" i="18"/>
  <c r="E248" i="18" s="1"/>
  <c r="E247" i="18" s="1"/>
  <c r="F145" i="18"/>
  <c r="E145" i="18"/>
  <c r="F248" i="18"/>
  <c r="F247" i="18" s="1"/>
  <c r="E46" i="18"/>
  <c r="E45" i="18" s="1"/>
  <c r="F46" i="18"/>
  <c r="F45" i="18" s="1"/>
  <c r="E79" i="18"/>
  <c r="E74" i="18" s="1"/>
  <c r="F79" i="18"/>
  <c r="F74" i="18" s="1"/>
  <c r="F7" i="18" l="1"/>
  <c r="F306" i="18" s="1"/>
  <c r="F308" i="18" s="1"/>
  <c r="E7" i="18"/>
  <c r="E306" i="18" s="1"/>
  <c r="E308" i="18" s="1"/>
</calcChain>
</file>

<file path=xl/sharedStrings.xml><?xml version="1.0" encoding="utf-8"?>
<sst xmlns="http://schemas.openxmlformats.org/spreadsheetml/2006/main" count="867" uniqueCount="581">
  <si>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</si>
  <si>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</si>
  <si>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</si>
  <si>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</si>
  <si>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</si>
  <si>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</si>
  <si>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</si>
  <si>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</si>
  <si>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</si>
  <si>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</si>
  <si>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</si>
  <si>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</si>
  <si>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</si>
  <si>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</si>
  <si>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</si>
  <si>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</si>
  <si>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</si>
  <si>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</si>
  <si>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</si>
  <si>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</si>
  <si>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</si>
  <si>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</si>
  <si>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</si>
  <si>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</si>
  <si>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</si>
  <si>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</si>
  <si>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</si>
  <si>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</si>
  <si>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</si>
  <si>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</si>
  <si>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</si>
  <si>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</si>
  <si>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</si>
  <si>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</si>
  <si>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</si>
  <si>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</si>
  <si>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</si>
  <si>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</si>
  <si>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</si>
  <si>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</si>
  <si>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</si>
  <si>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</si>
  <si>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</si>
  <si>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</si>
  <si>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</si>
  <si>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</si>
  <si>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</si>
  <si>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</si>
  <si>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</si>
  <si>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</si>
  <si>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</si>
  <si>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</si>
  <si>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</si>
  <si>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</si>
  <si>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</si>
  <si>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</si>
  <si>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</si>
  <si>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</si>
  <si>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</si>
  <si>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</si>
  <si>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</si>
  <si>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</si>
  <si>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</si>
  <si>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</si>
  <si>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</si>
  <si>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</si>
  <si>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</si>
  <si>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</si>
  <si>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</si>
  <si>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</si>
  <si>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</si>
  <si>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</si>
  <si>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</si>
  <si>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</si>
  <si>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</si>
  <si>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</si>
  <si>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</si>
  <si>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</si>
  <si>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</si>
  <si>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</si>
  <si>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</si>
  <si>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</si>
  <si>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</si>
  <si>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</si>
  <si>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</si>
  <si>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</si>
  <si>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</si>
  <si>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</si>
  <si>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</si>
  <si>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</si>
  <si>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</si>
  <si>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</si>
  <si>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</si>
  <si>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</si>
  <si>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</si>
  <si>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</si>
  <si>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</si>
  <si>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</si>
  <si>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</si>
  <si>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</si>
  <si>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</si>
  <si>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</si>
  <si>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</si>
  <si>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</si>
  <si>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</si>
  <si>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</si>
  <si>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</si>
  <si>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</si>
  <si>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</si>
  <si>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</si>
  <si>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</si>
  <si>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</si>
  <si>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</si>
  <si>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</si>
  <si>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</si>
  <si>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</si>
  <si>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</si>
  <si>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</si>
  <si>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</si>
  <si>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</si>
  <si>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</si>
  <si>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</si>
  <si>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</si>
  <si>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</si>
  <si>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</si>
  <si>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</si>
  <si>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</si>
  <si>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</si>
  <si>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</si>
  <si>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</si>
  <si>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</si>
  <si>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</si>
  <si>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</si>
  <si>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</si>
  <si>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</si>
  <si>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</si>
  <si>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</si>
  <si>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</si>
  <si>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</si>
  <si>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</si>
  <si>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</si>
  <si>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</si>
  <si>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</si>
  <si>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</si>
  <si>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</si>
  <si>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</si>
  <si>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</si>
  <si>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</si>
  <si>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</si>
  <si>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</si>
  <si>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</si>
  <si>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</si>
  <si>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</si>
  <si>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</si>
  <si>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</si>
  <si>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</si>
  <si>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</si>
  <si>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</si>
  <si>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</si>
  <si>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</si>
  <si>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</si>
  <si>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</si>
  <si>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</si>
  <si>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</si>
  <si>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</si>
  <si>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</si>
  <si>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</si>
  <si>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</si>
  <si>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</si>
  <si>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</si>
  <si>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</si>
  <si>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</si>
  <si>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</si>
  <si>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</si>
  <si>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</si>
  <si>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</si>
  <si>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</si>
  <si>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</si>
  <si>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</si>
  <si>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</si>
  <si>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</si>
  <si>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</si>
  <si>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</si>
  <si>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</si>
  <si>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</si>
  <si>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</si>
  <si>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</si>
  <si>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</si>
  <si>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</si>
  <si>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</si>
  <si>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</si>
  <si>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</si>
  <si>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</si>
  <si>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</si>
  <si>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</si>
  <si>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</si>
  <si>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</si>
  <si>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</si>
  <si>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</si>
  <si>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</si>
  <si>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</si>
  <si>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</si>
  <si>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</si>
  <si>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</si>
  <si>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</si>
  <si>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</si>
  <si>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</si>
  <si>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</si>
  <si>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</si>
  <si>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</si>
  <si>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</si>
  <si>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</si>
  <si>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</si>
  <si>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</si>
  <si>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</si>
  <si>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</si>
  <si>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</si>
  <si>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</si>
  <si>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</si>
  <si>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</si>
  <si>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</si>
  <si>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</si>
  <si>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</si>
  <si>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</si>
  <si>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</si>
  <si>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</si>
  <si>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</si>
  <si>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</si>
  <si>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</si>
  <si>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</si>
  <si>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</si>
  <si>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</si>
  <si>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</si>
  <si>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</si>
  <si>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</si>
  <si>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03.3.01.00000</t>
  </si>
  <si>
    <t>03.3.02.00000</t>
  </si>
  <si>
    <t>05.0.00.00000</t>
  </si>
  <si>
    <t>05.1.00.00000</t>
  </si>
  <si>
    <t>05.1.01.00000</t>
  </si>
  <si>
    <t>08.0.00.00000</t>
  </si>
  <si>
    <t>08.1.00.00000</t>
  </si>
  <si>
    <t>08.1.01.00000</t>
  </si>
  <si>
    <t>10.0.00.00000</t>
  </si>
  <si>
    <t>10.1.00.00000</t>
  </si>
  <si>
    <t>10.2.00.00000</t>
  </si>
  <si>
    <t>11.0.00.00000</t>
  </si>
  <si>
    <t>11.1.00.00000</t>
  </si>
  <si>
    <t>11.1.04.00000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</si>
  <si>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</si>
  <si>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</si>
  <si>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</si>
  <si>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</si>
  <si>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</si>
  <si>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</si>
  <si>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14.2.00.00000</t>
  </si>
  <si>
    <t>24.0.00.00000</t>
  </si>
  <si>
    <t>24.1.00.00000</t>
  </si>
  <si>
    <t>24.2.00.00000</t>
  </si>
  <si>
    <t>24.2.01.00000</t>
  </si>
  <si>
    <t>24.2.02.00000</t>
  </si>
  <si>
    <t>25.0.00.00000</t>
  </si>
  <si>
    <t>25.2.00.00000</t>
  </si>
  <si>
    <t>25.2.01.00000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</si>
  <si>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</si>
  <si>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36.0.00.00000</t>
  </si>
  <si>
    <t>36.1.00.00000</t>
  </si>
  <si>
    <t>36.1.01.00000</t>
  </si>
  <si>
    <t>50.0.00.00000</t>
  </si>
  <si>
    <t>50.0.00.51200</t>
  </si>
  <si>
    <t>50.0.00.59300</t>
  </si>
  <si>
    <t>Центральный аппарат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</si>
  <si>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</si>
  <si>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</si>
  <si>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</si>
  <si>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</si>
  <si>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</si>
  <si>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</si>
  <si>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</si>
  <si>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</si>
  <si>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</si>
  <si>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</si>
  <si>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</si>
  <si>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</si>
  <si>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>02.3.01.00000</t>
  </si>
  <si>
    <t>02.2.01.10080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</si>
  <si>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</si>
  <si>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</si>
  <si>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</si>
  <si>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</si>
  <si>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</si>
  <si>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</si>
  <si>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</si>
  <si>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</si>
  <si>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</si>
  <si>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</si>
  <si>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</si>
  <si>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</si>
  <si>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</si>
  <si>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Обеспечение деятельности учреждений, подведомственных учредителю в сфере  молодежной политики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</si>
  <si>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</si>
  <si>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</si>
  <si>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</si>
  <si>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</si>
  <si>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</si>
  <si>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</si>
  <si>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</si>
  <si>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</si>
  <si>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 xml:space="preserve">Реализация мероприятий  подпрограммы  "Семья и дети"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</si>
  <si>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</si>
  <si>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</si>
  <si>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</si>
  <si>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</si>
  <si>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</si>
  <si>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</si>
  <si>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</si>
  <si>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 xml:space="preserve">Обеспечение деятельности  учреждений дополнительного образования, в сфере культуры 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</si>
  <si>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</si>
  <si>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</si>
  <si>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</si>
  <si>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</si>
  <si>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</si>
  <si>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</si>
  <si>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</si>
  <si>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</si>
  <si>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</si>
  <si>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</si>
  <si>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</si>
  <si>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</si>
  <si>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</si>
  <si>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</si>
  <si>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Непрограммные  расходы</t>
  </si>
  <si>
    <t>Обеспечение условий для предоставления услуг, выполнения работ в сфере молодежной политики</t>
  </si>
  <si>
    <t>02.3.00.00000</t>
  </si>
  <si>
    <t>03.3.01.10130</t>
  </si>
  <si>
    <t>11.2.00.00000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</si>
  <si>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</si>
  <si>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</si>
  <si>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</si>
  <si>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</si>
  <si>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</si>
  <si>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</si>
  <si>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</si>
  <si>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</si>
  <si>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</si>
  <si>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</si>
  <si>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</si>
  <si>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</si>
  <si>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10.1.01.00000</t>
  </si>
  <si>
    <t>11.2.01.00000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</si>
  <si>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</si>
  <si>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</si>
  <si>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Развитие градостроительной документации в Большесельском муниципальном районе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</si>
  <si>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</si>
  <si>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</si>
  <si>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</si>
  <si>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</si>
  <si>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Развитие туризма и отдыха на территории Большесельского муниципального района</t>
  </si>
  <si>
    <t>13.1.01.10360</t>
  </si>
  <si>
    <t>11.2.01.10350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</si>
  <si>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</si>
  <si>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</si>
  <si>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</si>
  <si>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</si>
  <si>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</si>
  <si>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21.6.01.10890</t>
  </si>
  <si>
    <t>21.1.01.10410</t>
  </si>
  <si>
    <t>21.2.01.10420</t>
  </si>
  <si>
    <t>Осуществление внутримуниципальных перевозок на территории Большесельского муниципального района</t>
  </si>
  <si>
    <t>24.2.01.10510</t>
  </si>
  <si>
    <t>36.1.01.10600</t>
  </si>
  <si>
    <t>36.1.02.00000</t>
  </si>
  <si>
    <t>02.1.01.10030</t>
  </si>
  <si>
    <t>10.2.01.10240</t>
  </si>
  <si>
    <t>10.1.01.10230</t>
  </si>
  <si>
    <t>36.1.02.10610</t>
  </si>
  <si>
    <t>Предоставление социальных услуг отдельным категориям граждан при  проезде в транспорте общего пользования</t>
  </si>
  <si>
    <t>23.0.00.00000</t>
  </si>
  <si>
    <t>23.1.00.00000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</si>
  <si>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</si>
  <si>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</si>
  <si>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</si>
  <si>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</si>
  <si>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</si>
  <si>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</si>
  <si>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03.1.02.00000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</si>
  <si>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</si>
  <si>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</si>
  <si>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</si>
  <si>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</si>
  <si>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</si>
  <si>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</si>
  <si>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11.1.04.10650</t>
  </si>
  <si>
    <t>Субвенция на организацию питания обучающихся образовательных организаций</t>
  </si>
  <si>
    <t>Реализация региональной семейной политики и политики в интересах детей</t>
  </si>
  <si>
    <t>Обеспечение отдыха и оздоровления детей на территории  Ярославской области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</si>
  <si>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</si>
  <si>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</si>
  <si>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</si>
  <si>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</si>
  <si>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</si>
  <si>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</si>
  <si>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</si>
  <si>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</si>
  <si>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</si>
  <si>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03.1.01.51370</t>
  </si>
  <si>
    <t>03.1.01.52200</t>
  </si>
  <si>
    <t>03.1.01.52500</t>
  </si>
  <si>
    <t>03.1.01.52700</t>
  </si>
  <si>
    <t>03.1.01.53810</t>
  </si>
  <si>
    <t>03.1.01.53850</t>
  </si>
  <si>
    <t>02.1.05.10040</t>
  </si>
  <si>
    <t>02.1.02.10010</t>
  </si>
  <si>
    <t>02.1.02.10020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</si>
  <si>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</si>
  <si>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</si>
  <si>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</si>
  <si>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Расходы  на  выплаты  персоналу  в  целях  обеспечения  выполнения  функций  государственными  ( муниципальными)  органами,  казенными  учреждениями,  органами  управления  государственными  внебюджетными  фондами</t>
  </si>
  <si>
    <t>Иные  бюджетные  ассигнования</t>
  </si>
  <si>
    <t>Межбюджетные  трансферты</t>
  </si>
  <si>
    <t>Код  целевой  классификации</t>
  </si>
  <si>
    <t>Вид  расходов</t>
  </si>
  <si>
    <t>Наименование</t>
  </si>
  <si>
    <t>Дефицит  (-),  профицит (+)</t>
  </si>
  <si>
    <t xml:space="preserve">Закупка  товаров,  работ  и  услуг  для  государственных  (муниципальных)  нужд  </t>
  </si>
  <si>
    <t xml:space="preserve">Закупка  товаров ,  работ  и  услуг  для  государственных  (муниципальных)  нужд 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</si>
  <si>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</si>
  <si>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</si>
  <si>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</si>
  <si>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</si>
  <si>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 xml:space="preserve">Резервный фонд исполнительных органов  муниципальной власти </t>
  </si>
  <si>
    <t xml:space="preserve">Субвенция  на  составление (изменение) списков кандидатов в присяжные заседатели федеральных судов общей юрисдикции </t>
  </si>
  <si>
    <t>Субвенция на частичную оплату стоимости путевки в организации отдыха детей и их  оздоровления</t>
  </si>
  <si>
    <t xml:space="preserve">Всего 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</si>
  <si>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</si>
  <si>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03.5.00.00000</t>
  </si>
  <si>
    <t>03.5.01.00000</t>
  </si>
  <si>
    <t>Информационное обеспечение и пропаганда охраны труда</t>
  </si>
  <si>
    <t>Мероприятия по улучшению  условий и охраны труда</t>
  </si>
  <si>
    <t>03.5.01.10260</t>
  </si>
  <si>
    <t xml:space="preserve">Софинансирование субсидии на реализацию мероприятий по  патриотическому воспитанию граждан </t>
  </si>
  <si>
    <t>08.3.00.00000</t>
  </si>
  <si>
    <t>08.3.01.00000</t>
  </si>
  <si>
    <t>Меропрятия по профилактике правонарушений, проявлению экстримизма, терроризма и усиления борьбы с преступностью</t>
  </si>
  <si>
    <t>08.3.01.10820</t>
  </si>
  <si>
    <t>Капитальные вложения в объекты государственной (муниципальной) собственности</t>
  </si>
  <si>
    <t xml:space="preserve">Ведомственная целевая программа «Реализация молодежной политики на территории Большесельского муниципального района»  </t>
  </si>
  <si>
    <t xml:space="preserve">Муниципальная целевая программа  «Патриотическое воспитание граждан РФ, проживающих на территории Большесельского муниципального района»  </t>
  </si>
  <si>
    <t>Предоставление социальных услуг населению Большесельского района на основе соблюдения стандартов и нормативов</t>
  </si>
  <si>
    <t>Муниципальная программа «Обеспечение общественного порядка  и  противодействие  преступности на  территории   Большесельского муниципального района»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</si>
  <si>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правонарушений.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</si>
  <si>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 </t>
  </si>
  <si>
    <t xml:space="preserve"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 </t>
  </si>
  <si>
    <t xml:space="preserve">Ведомственная  целевая  программа «Развитие  архивного дела  в  Большесельском  муниципальном  районе на 2017-2019 годы» </t>
  </si>
  <si>
    <t>21.3.02.00000</t>
  </si>
  <si>
    <t>21.3.02.10430</t>
  </si>
  <si>
    <t>Обеспечение сохранности документов,хранящихся в МУ "Архив Большесельского МР"</t>
  </si>
  <si>
    <t>Ведомственная целевая программа "Поддержка СМИ в Большесельском муниципальном районе"</t>
  </si>
  <si>
    <t>Муниципальная  программа  «Создание условий для эффективного управления  муниципальными  финансами в Большесельском  муниципальном районе»</t>
  </si>
  <si>
    <t xml:space="preserve">Муниципальная  целевая  программа  «Управление  муниципальными  финансами  Большесельского муниципального  района»  </t>
  </si>
  <si>
    <t>Главный распоряди-тель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</si>
  <si>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</si>
  <si>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 xml:space="preserve"> Софинансирование субсидии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</si>
  <si>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>Внесение  изменений  в  правила  землепользования  и  застройки  сельских  поселений</t>
  </si>
  <si>
    <t>05.1.01.10910</t>
  </si>
  <si>
    <t>11.1.08.00000</t>
  </si>
  <si>
    <t>11.1.08.10280</t>
  </si>
  <si>
    <t>Административно хозяйственное обслуживание учреждений культуры</t>
  </si>
  <si>
    <t>Реализация мероприятий по обслуживанию учреждений культуры</t>
  </si>
  <si>
    <t>14.1.01.00000</t>
  </si>
  <si>
    <t xml:space="preserve">Поддержка  предприятий коммунального комплекса,  оказывающих жилищно-коммунальные услуги </t>
  </si>
  <si>
    <t>Газификация населенных пунктов Большесельского района(строительство межпоселковых газопроводов и распределительных газовых сетей с вводом их в эксплуатацию)</t>
  </si>
  <si>
    <t>14.2.02.00000</t>
  </si>
  <si>
    <t>Субсидия на реализацию мероприятий по строительству объектов газификации</t>
  </si>
  <si>
    <t>Софинансирование  субсидии  на  реализацию  мероприятий  по  строительству  обьектов  газификации</t>
  </si>
  <si>
    <t>Муниципальная программа  «Развитие системы муниципального управления на территории Большесельского  муниципального района»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</si>
  <si>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 на 2018-2020 годы»  </t>
  </si>
  <si>
    <t>24.1.02.00000</t>
  </si>
  <si>
    <t>24.1.02.10490</t>
  </si>
  <si>
    <t>Содержание  автомобильных дорог общего пользования в  эксплуатационно - транспортном состоянии</t>
  </si>
  <si>
    <t>Содержание автомобильных дорог общего пользования</t>
  </si>
  <si>
    <t>03.1.01.R4620</t>
  </si>
  <si>
    <t>Ведомственная целевая программа "Совершенствование единой дежурно-диспетчерской службы Большесельского муниципального района на 2018-2020 годы"</t>
  </si>
  <si>
    <t>Ведомственная целевая программа "Обеспечение функционирования органов местного самоуправления Администрации Большесельского муниципального района "</t>
  </si>
  <si>
    <t>Муниципальная  целевая программа "Развитие агропромышленного комплекса Большесельского муниципального района на 2018-2020 годы"</t>
  </si>
  <si>
    <t>Финансовое управление администрации Большесельского муниципального района</t>
  </si>
  <si>
    <t xml:space="preserve">Администрация  Большесельского муниципального района </t>
  </si>
  <si>
    <t>Управление  социальной защиты населения администрации  Большесельского муниципального района</t>
  </si>
  <si>
    <t xml:space="preserve">Управление образования администрации Большесельского муниципального района </t>
  </si>
  <si>
    <t xml:space="preserve">к Решению </t>
  </si>
  <si>
    <t>Собрания Представителей</t>
  </si>
  <si>
    <t xml:space="preserve">Глава муниципального района </t>
  </si>
  <si>
    <t>В.А. Лубенин</t>
  </si>
  <si>
    <t xml:space="preserve">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</si>
  <si>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Закупка  товаров ,  работ  и  услуг  для  государственных   муниципальных)  нужд  </t>
  </si>
  <si>
    <t>Предоставление субсидий бюджетным, автономным учреждениям и иным некоммерческим организациям</t>
  </si>
  <si>
    <t>08.1.01.10200</t>
  </si>
  <si>
    <t>Субсидия на повышение оплаты труда отдельным категориям работников муниципальных учреждений в сфере культуры</t>
  </si>
  <si>
    <t>14.1.01.10790</t>
  </si>
  <si>
    <t xml:space="preserve">Частичная компенсацию расходов, связанных с выполнением полномочий органами местного самоуправления муниципальных образований по теплоснабжению,  водоснабжению  и  водоотведению </t>
  </si>
  <si>
    <t>Иные бюджетные ассигнования</t>
  </si>
  <si>
    <t>Расходы  на  выплаты  персоналу  в  целях  обеспечения  выполнения  функций  государственными  (муниципальными)  органами,  казенными  учреждениями,  органами  управления  государственными  внебюджетными  фондами</t>
  </si>
  <si>
    <t>Осуществление полномочий Российской Федерации по государственной регистрации актов гражданского состояния</t>
  </si>
  <si>
    <t>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</si>
  <si>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 xml:space="preserve">Закупка товаров, работ и услуг для государственных (муниципальных) нужд </t>
  </si>
  <si>
    <t>Субсидия на повышение оплаты труда отдельным категориям работников муниципальных учреждений в сфере образования</t>
  </si>
  <si>
    <t>Обеспечение  деятельности  библиотек</t>
  </si>
  <si>
    <t>11.1.01.10320</t>
  </si>
  <si>
    <t>Субсидия  на  повышение  оплаты  труда  отдельным  категориям  работников  муниципальных  учреждений  в  сфере  культуры</t>
  </si>
  <si>
    <t>Обеспечение  деятельности  учреждений  по  организации  досуга  в  сфере  культуры</t>
  </si>
  <si>
    <t>11.1.10.10300</t>
  </si>
  <si>
    <t>Субсидия  на реализацию  мероприятий  по  строительству  и  реконструкции  обьектов  теплоснабжения</t>
  </si>
  <si>
    <t>Модернизация  обьектов  теплоснабжения  с  вводом  в  эксплуатацию  (стоительство  котельных)</t>
  </si>
  <si>
    <t>Субвенция  на  содержание  муниципальных казенных  учреждений  социального  обслуживания  населения ,  на  предоставление  субсидий  муниципальным  бюджетным  учреждениям  социального  обслуживания  населения  на  выполнение  муниципальных  заданий  и  иные  цели</t>
  </si>
  <si>
    <t>03.1.02.70850</t>
  </si>
  <si>
    <t>02.3.01.14880</t>
  </si>
  <si>
    <t>Поддержка доступа граждан информационно -библиотечными ресурсами</t>
  </si>
  <si>
    <t>11.1.10.00000</t>
  </si>
  <si>
    <t>11.1.01.00000</t>
  </si>
  <si>
    <t>11.1.01.75900</t>
  </si>
  <si>
    <t>11.1.04.75900</t>
  </si>
  <si>
    <t>Создание условий для организациидосуга и обеспечения жителей услугами организаций культуры</t>
  </si>
  <si>
    <t>11.1.10.75900</t>
  </si>
  <si>
    <t>14.2.01.75250</t>
  </si>
  <si>
    <t>14.2.02.75260</t>
  </si>
  <si>
    <t>14.2.02.15260</t>
  </si>
  <si>
    <t>25.2.01.12880</t>
  </si>
  <si>
    <t>25.4.02.74450</t>
  </si>
  <si>
    <t>50.0.00.80190</t>
  </si>
  <si>
    <t>50.0.00.80200</t>
  </si>
  <si>
    <t>03.1.01.70740</t>
  </si>
  <si>
    <t>03.1.01.70750</t>
  </si>
  <si>
    <t>03.1.01.70840</t>
  </si>
  <si>
    <t>03.1.01.70860</t>
  </si>
  <si>
    <t>03.1.01.70870</t>
  </si>
  <si>
    <t>03.1.01.73040</t>
  </si>
  <si>
    <t>03.1.01.75480</t>
  </si>
  <si>
    <t>03.1.01.75490</t>
  </si>
  <si>
    <t>03.1.03.70890</t>
  </si>
  <si>
    <t>24.2.02.72550</t>
  </si>
  <si>
    <t>02.1.01.75890</t>
  </si>
  <si>
    <t>02.1.02.70430</t>
  </si>
  <si>
    <t>02.1.02.70500</t>
  </si>
  <si>
    <t>02.1.02.70460</t>
  </si>
  <si>
    <t>02.1.02.70520</t>
  </si>
  <si>
    <t>02.1.02.70530</t>
  </si>
  <si>
    <t>02.1.02.70550</t>
  </si>
  <si>
    <t>02.1.02.73110</t>
  </si>
  <si>
    <t>03.3.02.71000</t>
  </si>
  <si>
    <t>03.3.02.71060</t>
  </si>
  <si>
    <t>03.3.02.74390</t>
  </si>
  <si>
    <t>03.3.02.75160</t>
  </si>
  <si>
    <t>03.3.02.11000</t>
  </si>
  <si>
    <t>24.2.02.72560</t>
  </si>
  <si>
    <t>Муниципальная целевая программа "Профилактика правонарушений, проявлений экстримизма, терроризма и противодействие незаконной миграции в Большесельском муниципальном районе на 2019-2021гг."</t>
  </si>
  <si>
    <t xml:space="preserve">Муниципальная целевая программа «Повышение безопасности  дорожного  движения в Большесельском муниципальном районе" </t>
  </si>
  <si>
    <t>Муниципальная  целевая программа  "Актуализация градостроительной документации Большесельского муниципального района на 2019-2020годы"</t>
  </si>
  <si>
    <t xml:space="preserve">Муниципальная  целевая  программа  «Улучшение условий  и охраны труда в  Большесельском МР»  </t>
  </si>
  <si>
    <t>2021 год (руб.)</t>
  </si>
  <si>
    <t>2020 год (руб.)</t>
  </si>
  <si>
    <t>14.2.01.00000</t>
  </si>
  <si>
    <t>Софинансирование субсидии  на реализацию  мероприятий  по  строительству  и  реконструкции  обьектов  теплоснабжения</t>
  </si>
  <si>
    <t>14.2.1.15250</t>
  </si>
  <si>
    <t>Субсидия на реализацию мероприятий по обеспечению безопасности граждан на водных объектах</t>
  </si>
  <si>
    <t>99.0.00.71450</t>
  </si>
  <si>
    <t>Условно утвержденные расходы</t>
  </si>
  <si>
    <t>Итого</t>
  </si>
  <si>
    <t>Ведомственная структура расходов районного бюджета на плановый период 2020 и 2021 годов</t>
  </si>
  <si>
    <t>Субвенция  на осуществление  ежемесячной  денежной выплаты, назначаемой при  рождении третьего ребенка или последующих детей до достижения ребенком возраста трех лет, в части  расходов по доставке выплат получателям</t>
  </si>
  <si>
    <t>Муниципальная программа "Обеспечение доступным и комфортным жильем население Большесельского муниципального района  на  2019-2021"</t>
  </si>
  <si>
    <t>Ведомственная  целевая  программа  «Развитие  сферы  культуры   Большесельского муниципального района»</t>
  </si>
  <si>
    <t>Обеспечение деятельности МУ "Архив" Большесельского  МР"</t>
  </si>
  <si>
    <t xml:space="preserve">Софинансирование  субсидии  на  организацию  мероприятий по возмещению части затрат организациям и индивидуальным предпринимателям, занимающимся доставкой товаров в отдаленные сельские  населенные пункты </t>
  </si>
  <si>
    <t>Региональный проект "Финансовая поддержкасемей при рождении детей"</t>
  </si>
  <si>
    <t>03.1.Р1.00000</t>
  </si>
  <si>
    <t>Субсидия на ежемесячную денежную выплату, назначаемую в случае рождения третьего ребёнка или последующих детей до достижения ребёнком возраста 3 лет"</t>
  </si>
  <si>
    <t>03.1.Р1.50840</t>
  </si>
  <si>
    <t>Субвенция на выплнение полномочий Российской Федерации по осуществлению ежемесячной выплаты в связи с рождением (усыновлением) первого ребёнка</t>
  </si>
  <si>
    <t>03.1.Р1.55730</t>
  </si>
  <si>
    <t>Приложение 7</t>
  </si>
  <si>
    <t>от 28.02.2019г.  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</si>
</sst>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5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2" fontId="12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right"/>
    </xf>
    <xf numFmtId="2" fontId="10" fillId="4" borderId="1" xfId="0" applyNumberFormat="1" applyFont="1" applyFill="1" applyBorder="1" applyAlignment="1">
      <alignment horizontal="right"/>
    </xf>
    <xf numFmtId="2" fontId="12" fillId="4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2" fontId="11" fillId="7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49" fontId="11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/>
    <xf numFmtId="2" fontId="0" fillId="0" borderId="0" xfId="0" applyNumberFormat="1"/>
    <xf numFmtId="0" fontId="11" fillId="4" borderId="1" xfId="0" applyFont="1" applyFill="1" applyBorder="1" applyAlignment="1">
      <alignment horizontal="center"/>
    </xf>
    <xf numFmtId="0" fontId="12" fillId="0" borderId="1" xfId="0" applyFont="1" applyBorder="1"/>
    <xf numFmtId="0" fontId="10" fillId="0" borderId="1" xfId="0" applyFont="1" applyBorder="1"/>
    <xf numFmtId="2" fontId="11" fillId="4" borderId="1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 wrapText="1"/>
    </xf>
    <xf numFmtId="0" fontId="18" fillId="8" borderId="1" xfId="0" applyFont="1" applyFill="1" applyBorder="1" applyAlignment="1">
      <alignment wrapText="1"/>
    </xf>
    <xf numFmtId="0" fontId="1" fillId="8" borderId="1" xfId="0" applyFont="1" applyFill="1" applyBorder="1"/>
    <xf numFmtId="2" fontId="11" fillId="8" borderId="1" xfId="0" applyNumberFormat="1" applyFont="1" applyFill="1" applyBorder="1"/>
    <xf numFmtId="0" fontId="18" fillId="8" borderId="1" xfId="0" applyFont="1" applyFill="1" applyBorder="1" applyAlignment="1">
      <alignment horizontal="left"/>
    </xf>
    <xf numFmtId="0" fontId="18" fillId="8" borderId="1" xfId="0" applyFont="1" applyFill="1" applyBorder="1" applyAlignment="1">
      <alignment horizontal="center" wrapText="1"/>
    </xf>
    <xf numFmtId="2" fontId="18" fillId="8" borderId="1" xfId="0" applyNumberFormat="1" applyFont="1" applyFill="1" applyBorder="1" applyAlignment="1">
      <alignment horizontal="center"/>
    </xf>
    <xf numFmtId="0" fontId="19" fillId="8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right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right"/>
    </xf>
    <xf numFmtId="2" fontId="20" fillId="4" borderId="1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21" fillId="4" borderId="1" xfId="0" applyFont="1" applyFill="1" applyBorder="1" applyAlignment="1">
      <alignment wrapText="1"/>
    </xf>
    <xf numFmtId="14" fontId="11" fillId="4" borderId="1" xfId="0" applyNumberFormat="1" applyFont="1" applyFill="1" applyBorder="1" applyAlignment="1">
      <alignment horizontal="right"/>
    </xf>
    <xf numFmtId="0" fontId="19" fillId="8" borderId="1" xfId="0" applyFont="1" applyFill="1" applyBorder="1" applyAlignment="1">
      <alignment horizontal="center" wrapText="1"/>
    </xf>
    <xf numFmtId="0" fontId="18" fillId="8" borderId="1" xfId="0" applyFont="1" applyFill="1" applyBorder="1" applyAlignment="1">
      <alignment horizontal="center"/>
    </xf>
    <xf numFmtId="0" fontId="17" fillId="0" borderId="0" xfId="0" applyFont="1"/>
    <xf numFmtId="0" fontId="14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0" fillId="0" borderId="0" xfId="0" applyFont="1"/>
    <xf numFmtId="0" fontId="17" fillId="0" borderId="0" xfId="0" applyFont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2" fontId="10" fillId="0" borderId="1" xfId="0" applyNumberFormat="1" applyFont="1" applyBorder="1"/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6" fillId="0" borderId="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4.4" x14ac:dyDescent="0.3"/>
  <cols>
    <col min="1" max="1" width="72.44140625" customWidth="1"/>
    <col min="2" max="2" width="12.33203125" customWidth="1"/>
    <col min="3" max="4" width="10.6640625" customWidth="1"/>
    <col min="5" max="5" width="11.33203125" customWidth="1"/>
    <col min="6" max="6" width="11.6640625" customWidth="1"/>
    <col min="7" max="7" width="3.6640625" customWidth="1"/>
  </cols>
  <sheetData>
    <row r="1" spans="1:6" ht="32.25" customHeight="1" x14ac:dyDescent="0.35">
      <c r="A1" s="106" t="s">
        <v>76</v>
      </c>
      <c r="B1" s="106"/>
      <c r="C1" s="106"/>
      <c r="D1" s="106"/>
      <c r="E1" s="106"/>
      <c r="F1" s="106"/>
    </row>
    <row r="2" spans="1:6" ht="48" customHeight="1" x14ac:dyDescent="0.3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28.8" x14ac:dyDescent="0.3">
      <c r="A3" s="11" t="s">
        <v>0</v>
      </c>
      <c r="B3" s="11"/>
      <c r="C3" s="12" t="s">
        <v>46</v>
      </c>
      <c r="D3" s="13"/>
      <c r="E3" s="13"/>
      <c r="F3" s="14"/>
    </row>
    <row r="4" spans="1:6" ht="28.8" x14ac:dyDescent="0.3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6" x14ac:dyDescent="0.3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6" x14ac:dyDescent="0.3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6" x14ac:dyDescent="0.3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3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28.8" x14ac:dyDescent="0.3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3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3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6" x14ac:dyDescent="0.3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3.2" x14ac:dyDescent="0.3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6" x14ac:dyDescent="0.3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6" x14ac:dyDescent="0.3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6" x14ac:dyDescent="0.3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3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28.8" x14ac:dyDescent="0.3">
      <c r="A18" s="11" t="s">
        <v>4</v>
      </c>
      <c r="B18" s="11"/>
      <c r="C18" s="12" t="s">
        <v>50</v>
      </c>
      <c r="D18" s="13"/>
      <c r="E18" s="13"/>
      <c r="F18" s="14"/>
    </row>
    <row r="19" spans="1:6" ht="28.8" x14ac:dyDescent="0.3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6" x14ac:dyDescent="0.3">
      <c r="A20" s="8" t="s">
        <v>119</v>
      </c>
      <c r="B20" s="8"/>
      <c r="C20" s="10"/>
      <c r="D20" s="10"/>
      <c r="E20" s="10" t="s">
        <v>68</v>
      </c>
      <c r="F20" s="9"/>
    </row>
    <row r="21" spans="1:6" ht="24.6" x14ac:dyDescent="0.3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3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3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3">
      <c r="A24" s="8" t="s">
        <v>123</v>
      </c>
      <c r="B24" s="8"/>
      <c r="C24" s="10"/>
      <c r="D24" s="10"/>
      <c r="E24" s="10" t="s">
        <v>98</v>
      </c>
      <c r="F24" s="9"/>
    </row>
    <row r="25" spans="1:6" ht="24.6" x14ac:dyDescent="0.3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3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3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3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3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3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3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3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6" x14ac:dyDescent="0.3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3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3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3.2" x14ac:dyDescent="0.3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ht="15" x14ac:dyDescent="0.25">
      <c r="A37" s="30"/>
      <c r="B37" s="2"/>
      <c r="C37" s="5"/>
      <c r="D37" s="5"/>
      <c r="E37" s="5"/>
      <c r="F37" s="1"/>
      <c r="G37" s="21"/>
    </row>
    <row r="38" spans="1:7" ht="15" x14ac:dyDescent="0.25">
      <c r="A38" s="30"/>
      <c r="B38" s="2"/>
      <c r="C38" s="5"/>
      <c r="D38" s="5"/>
      <c r="E38" s="5"/>
      <c r="F38" s="1"/>
      <c r="G38" s="21"/>
    </row>
    <row r="39" spans="1:7" ht="15" x14ac:dyDescent="0.25">
      <c r="A39" s="30"/>
      <c r="B39" s="2"/>
      <c r="C39" s="5"/>
      <c r="D39" s="5"/>
      <c r="E39" s="5"/>
      <c r="F39" s="1"/>
      <c r="G39" s="21"/>
    </row>
    <row r="40" spans="1:7" ht="43.2" x14ac:dyDescent="0.3">
      <c r="A40" s="11" t="s">
        <v>209</v>
      </c>
      <c r="B40" s="11"/>
      <c r="C40" s="12" t="s">
        <v>53</v>
      </c>
      <c r="D40" s="13"/>
      <c r="E40" s="13"/>
      <c r="F40" s="14"/>
    </row>
    <row r="41" spans="1:7" ht="28.8" x14ac:dyDescent="0.3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28.8" x14ac:dyDescent="0.3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3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3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3">
      <c r="A45" s="29" t="s">
        <v>203</v>
      </c>
      <c r="B45" s="8"/>
      <c r="C45" s="10"/>
      <c r="D45" s="10"/>
      <c r="E45" s="10" t="s">
        <v>50</v>
      </c>
      <c r="F45" s="9"/>
    </row>
    <row r="46" spans="1:7" ht="43.2" x14ac:dyDescent="0.3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57.6" x14ac:dyDescent="0.3">
      <c r="A47" s="11" t="s">
        <v>12</v>
      </c>
      <c r="B47" s="11"/>
      <c r="C47" s="12" t="s">
        <v>54</v>
      </c>
      <c r="D47" s="13"/>
      <c r="E47" s="13"/>
      <c r="F47" s="14"/>
    </row>
    <row r="48" spans="1:7" ht="28.8" x14ac:dyDescent="0.3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28.8" x14ac:dyDescent="0.3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28.8" x14ac:dyDescent="0.3">
      <c r="A50" s="11" t="s">
        <v>16</v>
      </c>
      <c r="B50" s="11"/>
      <c r="C50" s="12" t="s">
        <v>55</v>
      </c>
      <c r="D50" s="13"/>
      <c r="E50" s="13"/>
      <c r="F50" s="14"/>
    </row>
    <row r="51" spans="1:7" ht="28.8" x14ac:dyDescent="0.3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3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6" x14ac:dyDescent="0.3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3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3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6" x14ac:dyDescent="0.3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3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6" x14ac:dyDescent="0.3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28.8" x14ac:dyDescent="0.3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28.8" x14ac:dyDescent="0.3">
      <c r="A60" s="11" t="s">
        <v>19</v>
      </c>
      <c r="B60" s="11"/>
      <c r="C60" s="12" t="s">
        <v>56</v>
      </c>
      <c r="D60" s="13"/>
      <c r="E60" s="13"/>
      <c r="F60" s="14"/>
    </row>
    <row r="61" spans="1:7" ht="28.8" x14ac:dyDescent="0.3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6" x14ac:dyDescent="0.3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3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6" x14ac:dyDescent="0.3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6" x14ac:dyDescent="0.3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3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3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3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3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28.8" x14ac:dyDescent="0.3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6" x14ac:dyDescent="0.3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3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3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3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3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3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3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3.2" x14ac:dyDescent="0.3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6" x14ac:dyDescent="0.3">
      <c r="A79" s="29" t="s">
        <v>145</v>
      </c>
      <c r="B79" s="8"/>
      <c r="C79" s="10"/>
      <c r="D79" s="10"/>
      <c r="E79" s="10" t="s">
        <v>68</v>
      </c>
      <c r="F79" s="9"/>
    </row>
    <row r="80" spans="1:6" ht="24.6" x14ac:dyDescent="0.3">
      <c r="A80" s="29" t="s">
        <v>146</v>
      </c>
      <c r="B80" s="8"/>
      <c r="C80" s="10"/>
      <c r="D80" s="10"/>
      <c r="E80" s="10" t="s">
        <v>46</v>
      </c>
      <c r="F80" s="9"/>
    </row>
    <row r="81" spans="1:7" ht="24.6" x14ac:dyDescent="0.3">
      <c r="A81" s="29" t="s">
        <v>147</v>
      </c>
      <c r="B81" s="8"/>
      <c r="C81" s="10"/>
      <c r="D81" s="10"/>
      <c r="E81" s="10" t="s">
        <v>50</v>
      </c>
      <c r="F81" s="9"/>
    </row>
    <row r="82" spans="1:7" ht="43.2" x14ac:dyDescent="0.3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3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3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3">
      <c r="A85" s="29" t="s">
        <v>141</v>
      </c>
      <c r="B85" s="8"/>
      <c r="C85" s="10"/>
      <c r="D85" s="10"/>
      <c r="E85" s="10" t="s">
        <v>50</v>
      </c>
      <c r="F85" s="9"/>
    </row>
    <row r="86" spans="1:7" ht="28.8" x14ac:dyDescent="0.3">
      <c r="A86" s="11" t="s">
        <v>24</v>
      </c>
      <c r="B86" s="11"/>
      <c r="C86" s="12" t="s">
        <v>58</v>
      </c>
      <c r="D86" s="13"/>
      <c r="E86" s="13"/>
      <c r="F86" s="14"/>
    </row>
    <row r="87" spans="1:7" ht="43.2" x14ac:dyDescent="0.3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6" x14ac:dyDescent="0.3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x14ac:dyDescent="0.3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6" x14ac:dyDescent="0.3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28.8" x14ac:dyDescent="0.3">
      <c r="A91" s="11" t="s">
        <v>26</v>
      </c>
      <c r="B91" s="11"/>
      <c r="C91" s="12" t="s">
        <v>59</v>
      </c>
      <c r="D91" s="13"/>
      <c r="E91" s="13"/>
      <c r="F91" s="14"/>
    </row>
    <row r="92" spans="1:7" ht="28.8" x14ac:dyDescent="0.3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3.2" x14ac:dyDescent="0.3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6" x14ac:dyDescent="0.3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28.8" x14ac:dyDescent="0.3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3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3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3.2" x14ac:dyDescent="0.3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3">
      <c r="A99" s="8"/>
      <c r="B99" s="8"/>
      <c r="C99" s="10"/>
      <c r="D99" s="10"/>
      <c r="E99" s="10"/>
      <c r="F99" s="9"/>
    </row>
    <row r="100" spans="1:7" ht="28.8" x14ac:dyDescent="0.3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28.8" x14ac:dyDescent="0.3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6" x14ac:dyDescent="0.3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6" x14ac:dyDescent="0.3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3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28.8" x14ac:dyDescent="0.3">
      <c r="A105" s="11" t="s">
        <v>30</v>
      </c>
      <c r="B105" s="11"/>
      <c r="C105" s="12" t="s">
        <v>62</v>
      </c>
      <c r="D105" s="13"/>
      <c r="E105" s="13"/>
      <c r="F105" s="14"/>
    </row>
    <row r="106" spans="1:7" ht="28.8" x14ac:dyDescent="0.3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3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3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28.8" x14ac:dyDescent="0.3">
      <c r="A109" s="11" t="s">
        <v>32</v>
      </c>
      <c r="B109" s="11"/>
      <c r="C109" s="12" t="s">
        <v>63</v>
      </c>
      <c r="D109" s="13"/>
      <c r="E109" s="13"/>
      <c r="F109" s="14"/>
    </row>
    <row r="110" spans="1:7" ht="43.2" x14ac:dyDescent="0.3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6" x14ac:dyDescent="0.3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3.2" x14ac:dyDescent="0.3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6" x14ac:dyDescent="0.3">
      <c r="A113" s="29" t="s">
        <v>148</v>
      </c>
      <c r="B113" s="8"/>
      <c r="C113" s="10"/>
      <c r="D113" s="10"/>
      <c r="E113" s="10" t="s">
        <v>68</v>
      </c>
      <c r="F113" s="9"/>
    </row>
    <row r="114" spans="1:7" ht="28.8" x14ac:dyDescent="0.3">
      <c r="A114" s="11" t="s">
        <v>35</v>
      </c>
      <c r="B114" s="11"/>
      <c r="C114" s="12" t="s">
        <v>64</v>
      </c>
      <c r="D114" s="13"/>
      <c r="E114" s="13"/>
      <c r="F114" s="14"/>
    </row>
    <row r="115" spans="1:7" ht="42.6" x14ac:dyDescent="0.3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7.6" x14ac:dyDescent="0.3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3">
      <c r="A117" s="33" t="s">
        <v>205</v>
      </c>
      <c r="B117" s="34"/>
      <c r="C117" s="31"/>
      <c r="D117" s="31"/>
      <c r="E117" s="31"/>
      <c r="F117" s="32"/>
      <c r="G117" s="35"/>
    </row>
    <row r="118" spans="1:7" ht="43.2" x14ac:dyDescent="0.3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28.8" x14ac:dyDescent="0.3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28.8" x14ac:dyDescent="0.3">
      <c r="A120" s="11" t="s">
        <v>38</v>
      </c>
      <c r="B120" s="11"/>
      <c r="C120" s="12" t="s">
        <v>65</v>
      </c>
      <c r="D120" s="13"/>
      <c r="E120" s="13"/>
      <c r="F120" s="14"/>
    </row>
    <row r="121" spans="1:7" ht="43.2" x14ac:dyDescent="0.3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3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6" x14ac:dyDescent="0.3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3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28.8" x14ac:dyDescent="0.3">
      <c r="A125" s="11" t="s">
        <v>39</v>
      </c>
      <c r="B125" s="11"/>
      <c r="C125" s="12" t="s">
        <v>66</v>
      </c>
      <c r="D125" s="13"/>
      <c r="E125" s="13"/>
      <c r="F125" s="14"/>
    </row>
    <row r="126" spans="1:7" ht="28.8" x14ac:dyDescent="0.3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3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3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3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3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3">
      <c r="A131" s="6"/>
    </row>
    <row r="132" spans="1:6" x14ac:dyDescent="0.3">
      <c r="A132" s="6"/>
    </row>
    <row r="133" spans="1:6" x14ac:dyDescent="0.3">
      <c r="A133" s="6"/>
    </row>
    <row r="134" spans="1:6" x14ac:dyDescent="0.3">
      <c r="A134" s="6" t="s">
        <v>83</v>
      </c>
    </row>
    <row r="135" spans="1:6" x14ac:dyDescent="0.3">
      <c r="A135" s="6"/>
    </row>
    <row r="136" spans="1:6" x14ac:dyDescent="0.3">
      <c r="A136" s="6"/>
    </row>
    <row r="137" spans="1:6" x14ac:dyDescent="0.3">
      <c r="A137" s="6"/>
    </row>
    <row r="138" spans="1:6" x14ac:dyDescent="0.3">
      <c r="A138" s="6"/>
    </row>
    <row r="139" spans="1:6" x14ac:dyDescent="0.3">
      <c r="A139" s="6"/>
    </row>
    <row r="140" spans="1:6" x14ac:dyDescent="0.3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4.4" x14ac:dyDescent="0.3"/>
  <cols>
    <col min="1" max="1" width="56" customWidth="1"/>
    <col min="4" max="4" width="10.33203125" customWidth="1"/>
  </cols>
  <sheetData>
    <row r="1" spans="1:5" ht="51" customHeight="1" x14ac:dyDescent="0.35">
      <c r="A1" s="107" t="s">
        <v>200</v>
      </c>
      <c r="B1" s="107"/>
      <c r="C1" s="107"/>
      <c r="D1" s="107"/>
      <c r="E1" s="28"/>
    </row>
    <row r="3" spans="1:5" ht="31.8" x14ac:dyDescent="0.3">
      <c r="A3" s="3" t="s">
        <v>41</v>
      </c>
      <c r="B3" s="4" t="s">
        <v>43</v>
      </c>
      <c r="C3" s="4" t="s">
        <v>44</v>
      </c>
      <c r="D3" s="4" t="s">
        <v>45</v>
      </c>
    </row>
    <row r="4" spans="1:5" ht="43.2" x14ac:dyDescent="0.3">
      <c r="A4" s="11" t="s">
        <v>149</v>
      </c>
      <c r="B4" s="26" t="s">
        <v>46</v>
      </c>
      <c r="C4" s="27"/>
      <c r="D4" s="26"/>
    </row>
    <row r="5" spans="1:5" ht="43.2" x14ac:dyDescent="0.3">
      <c r="A5" s="2" t="s">
        <v>150</v>
      </c>
      <c r="B5" s="24"/>
      <c r="C5" s="1">
        <v>1</v>
      </c>
      <c r="D5" s="24"/>
    </row>
    <row r="6" spans="1:5" ht="24.6" x14ac:dyDescent="0.3">
      <c r="A6" s="8" t="s">
        <v>151</v>
      </c>
      <c r="B6" s="19"/>
      <c r="C6" s="9"/>
      <c r="D6" s="19" t="s">
        <v>68</v>
      </c>
    </row>
    <row r="7" spans="1:5" ht="28.8" x14ac:dyDescent="0.3">
      <c r="A7" s="11" t="s">
        <v>152</v>
      </c>
      <c r="B7" s="26" t="s">
        <v>50</v>
      </c>
      <c r="C7" s="27"/>
      <c r="D7" s="26"/>
    </row>
    <row r="8" spans="1:5" ht="43.2" x14ac:dyDescent="0.3">
      <c r="A8" s="2" t="s">
        <v>153</v>
      </c>
      <c r="B8" s="24"/>
      <c r="C8" s="1">
        <v>1</v>
      </c>
      <c r="D8" s="24"/>
    </row>
    <row r="9" spans="1:5" ht="24.6" x14ac:dyDescent="0.3">
      <c r="A9" s="8" t="s">
        <v>154</v>
      </c>
      <c r="B9" s="19"/>
      <c r="C9" s="9"/>
      <c r="D9" s="19" t="s">
        <v>68</v>
      </c>
    </row>
    <row r="10" spans="1:5" ht="43.2" x14ac:dyDescent="0.3">
      <c r="A10" s="11" t="s">
        <v>155</v>
      </c>
      <c r="B10" s="26" t="s">
        <v>98</v>
      </c>
      <c r="C10" s="27"/>
      <c r="D10" s="26"/>
    </row>
    <row r="11" spans="1:5" ht="57.6" x14ac:dyDescent="0.3">
      <c r="A11" s="2" t="s">
        <v>156</v>
      </c>
      <c r="B11" s="24"/>
      <c r="C11" s="1">
        <v>1</v>
      </c>
      <c r="D11" s="24"/>
    </row>
    <row r="12" spans="1:5" ht="24.6" x14ac:dyDescent="0.3">
      <c r="A12" s="8" t="s">
        <v>157</v>
      </c>
      <c r="B12" s="19"/>
      <c r="C12" s="9"/>
      <c r="D12" s="19" t="s">
        <v>68</v>
      </c>
    </row>
    <row r="13" spans="1:5" ht="57.6" x14ac:dyDescent="0.3">
      <c r="A13" s="17" t="s">
        <v>158</v>
      </c>
      <c r="B13" s="25"/>
      <c r="C13" s="23">
        <v>2</v>
      </c>
      <c r="D13" s="25"/>
    </row>
    <row r="14" spans="1:5" x14ac:dyDescent="0.3">
      <c r="A14" s="8" t="s">
        <v>159</v>
      </c>
      <c r="B14" s="19"/>
      <c r="C14" s="9"/>
      <c r="D14" s="19" t="s">
        <v>68</v>
      </c>
    </row>
    <row r="15" spans="1:5" ht="43.2" x14ac:dyDescent="0.3">
      <c r="A15" s="11" t="s">
        <v>160</v>
      </c>
      <c r="B15" s="26" t="s">
        <v>53</v>
      </c>
      <c r="C15" s="27"/>
      <c r="D15" s="26"/>
    </row>
    <row r="16" spans="1:5" ht="57.6" x14ac:dyDescent="0.3">
      <c r="A16" s="2" t="s">
        <v>161</v>
      </c>
      <c r="B16" s="24"/>
      <c r="C16" s="1">
        <v>1</v>
      </c>
      <c r="D16" s="24"/>
    </row>
    <row r="17" spans="1:4" x14ac:dyDescent="0.3">
      <c r="A17" s="8" t="s">
        <v>162</v>
      </c>
      <c r="B17" s="19"/>
      <c r="C17" s="9"/>
      <c r="D17" s="19" t="s">
        <v>68</v>
      </c>
    </row>
    <row r="18" spans="1:4" ht="57.6" x14ac:dyDescent="0.3">
      <c r="A18" s="11" t="s">
        <v>163</v>
      </c>
      <c r="B18" s="26" t="s">
        <v>54</v>
      </c>
      <c r="C18" s="27"/>
      <c r="D18" s="26"/>
    </row>
    <row r="19" spans="1:4" ht="100.8" x14ac:dyDescent="0.3">
      <c r="A19" s="2" t="s">
        <v>164</v>
      </c>
      <c r="B19" s="24"/>
      <c r="C19" s="1">
        <v>1</v>
      </c>
      <c r="D19" s="24"/>
    </row>
    <row r="20" spans="1:4" ht="24.6" x14ac:dyDescent="0.3">
      <c r="A20" s="8" t="s">
        <v>165</v>
      </c>
      <c r="B20" s="19"/>
      <c r="C20" s="9"/>
      <c r="D20" s="19" t="s">
        <v>68</v>
      </c>
    </row>
    <row r="21" spans="1:4" ht="28.8" x14ac:dyDescent="0.3">
      <c r="A21" s="11" t="s">
        <v>166</v>
      </c>
      <c r="B21" s="26" t="s">
        <v>55</v>
      </c>
      <c r="C21" s="27"/>
      <c r="D21" s="26"/>
    </row>
    <row r="22" spans="1:4" ht="43.2" x14ac:dyDescent="0.3">
      <c r="A22" s="2" t="s">
        <v>167</v>
      </c>
      <c r="B22" s="24"/>
      <c r="C22" s="1">
        <v>1</v>
      </c>
      <c r="D22" s="24"/>
    </row>
    <row r="23" spans="1:4" ht="24.6" x14ac:dyDescent="0.3">
      <c r="A23" s="8" t="s">
        <v>168</v>
      </c>
      <c r="B23" s="19"/>
      <c r="C23" s="9"/>
      <c r="D23" s="19" t="s">
        <v>68</v>
      </c>
    </row>
    <row r="24" spans="1:4" ht="24.6" x14ac:dyDescent="0.3">
      <c r="A24" s="8" t="s">
        <v>169</v>
      </c>
      <c r="B24" s="19"/>
      <c r="C24" s="9"/>
      <c r="D24" s="19" t="s">
        <v>46</v>
      </c>
    </row>
    <row r="25" spans="1:4" ht="24.6" x14ac:dyDescent="0.3">
      <c r="A25" s="8" t="s">
        <v>170</v>
      </c>
      <c r="B25" s="19"/>
      <c r="C25" s="9"/>
      <c r="D25" s="19" t="s">
        <v>50</v>
      </c>
    </row>
    <row r="26" spans="1:4" ht="24.6" x14ac:dyDescent="0.3">
      <c r="A26" s="8" t="s">
        <v>171</v>
      </c>
      <c r="B26" s="19"/>
      <c r="C26" s="9"/>
      <c r="D26" s="19" t="s">
        <v>52</v>
      </c>
    </row>
    <row r="27" spans="1:4" x14ac:dyDescent="0.3">
      <c r="A27" s="8" t="s">
        <v>172</v>
      </c>
      <c r="B27" s="19"/>
      <c r="C27" s="9"/>
      <c r="D27" s="19" t="s">
        <v>98</v>
      </c>
    </row>
    <row r="28" spans="1:4" ht="43.2" x14ac:dyDescent="0.3">
      <c r="A28" s="2" t="s">
        <v>173</v>
      </c>
      <c r="B28" s="24"/>
      <c r="C28" s="1">
        <v>2</v>
      </c>
      <c r="D28" s="24"/>
    </row>
    <row r="29" spans="1:4" ht="24.6" x14ac:dyDescent="0.3">
      <c r="A29" s="8" t="s">
        <v>174</v>
      </c>
      <c r="B29" s="19"/>
      <c r="C29" s="9"/>
      <c r="D29" s="19" t="s">
        <v>68</v>
      </c>
    </row>
    <row r="30" spans="1:4" ht="28.8" x14ac:dyDescent="0.3">
      <c r="A30" s="11" t="s">
        <v>175</v>
      </c>
      <c r="B30" s="26" t="s">
        <v>198</v>
      </c>
      <c r="C30" s="27"/>
      <c r="D30" s="26"/>
    </row>
    <row r="31" spans="1:4" ht="43.2" x14ac:dyDescent="0.3">
      <c r="A31" s="2" t="s">
        <v>176</v>
      </c>
      <c r="B31" s="24"/>
      <c r="C31" s="1">
        <v>1</v>
      </c>
      <c r="D31" s="24"/>
    </row>
    <row r="32" spans="1:4" x14ac:dyDescent="0.3">
      <c r="A32" s="8" t="s">
        <v>177</v>
      </c>
      <c r="B32" s="19"/>
      <c r="C32" s="9"/>
      <c r="D32" s="19" t="s">
        <v>68</v>
      </c>
    </row>
    <row r="33" spans="1:4" x14ac:dyDescent="0.3">
      <c r="A33" s="8" t="s">
        <v>178</v>
      </c>
      <c r="B33" s="19"/>
      <c r="C33" s="9"/>
      <c r="D33" s="19" t="s">
        <v>46</v>
      </c>
    </row>
    <row r="34" spans="1:4" ht="24.6" x14ac:dyDescent="0.3">
      <c r="A34" s="8" t="s">
        <v>179</v>
      </c>
      <c r="B34" s="19"/>
      <c r="C34" s="9"/>
      <c r="D34" s="19" t="s">
        <v>50</v>
      </c>
    </row>
    <row r="35" spans="1:4" ht="57.6" x14ac:dyDescent="0.3">
      <c r="A35" s="2" t="s">
        <v>180</v>
      </c>
      <c r="B35" s="24"/>
      <c r="C35" s="1">
        <v>2</v>
      </c>
      <c r="D35" s="24"/>
    </row>
    <row r="36" spans="1:4" x14ac:dyDescent="0.3">
      <c r="A36" s="8" t="s">
        <v>181</v>
      </c>
      <c r="B36" s="19"/>
      <c r="C36" s="9"/>
      <c r="D36" s="19" t="s">
        <v>68</v>
      </c>
    </row>
    <row r="37" spans="1:4" ht="43.2" x14ac:dyDescent="0.3">
      <c r="A37" s="11" t="s">
        <v>182</v>
      </c>
      <c r="B37" s="26" t="s">
        <v>56</v>
      </c>
      <c r="C37" s="27"/>
      <c r="D37" s="26"/>
    </row>
    <row r="38" spans="1:4" ht="43.2" x14ac:dyDescent="0.3">
      <c r="A38" s="2" t="s">
        <v>183</v>
      </c>
      <c r="B38" s="24"/>
      <c r="C38" s="1">
        <v>1</v>
      </c>
      <c r="D38" s="24"/>
    </row>
    <row r="39" spans="1:4" ht="59.25" customHeight="1" x14ac:dyDescent="0.3">
      <c r="A39" s="8" t="s">
        <v>184</v>
      </c>
      <c r="B39" s="19"/>
      <c r="C39" s="9"/>
      <c r="D39" s="19" t="s">
        <v>68</v>
      </c>
    </row>
    <row r="40" spans="1:4" ht="43.2" x14ac:dyDescent="0.3">
      <c r="A40" s="11" t="s">
        <v>185</v>
      </c>
      <c r="B40" s="26" t="s">
        <v>57</v>
      </c>
      <c r="C40" s="27"/>
      <c r="D40" s="26"/>
    </row>
    <row r="41" spans="1:4" ht="57.6" x14ac:dyDescent="0.3">
      <c r="A41" s="2" t="s">
        <v>186</v>
      </c>
      <c r="B41" s="24"/>
      <c r="C41" s="1">
        <v>3</v>
      </c>
      <c r="D41" s="24"/>
    </row>
    <row r="42" spans="1:4" ht="24.6" x14ac:dyDescent="0.3">
      <c r="A42" s="8" t="s">
        <v>187</v>
      </c>
      <c r="B42" s="19"/>
      <c r="C42" s="9"/>
      <c r="D42" s="19" t="s">
        <v>68</v>
      </c>
    </row>
    <row r="43" spans="1:4" ht="28.8" x14ac:dyDescent="0.3">
      <c r="A43" s="11" t="s">
        <v>188</v>
      </c>
      <c r="B43" s="26" t="s">
        <v>59</v>
      </c>
      <c r="C43" s="27"/>
      <c r="D43" s="26"/>
    </row>
    <row r="44" spans="1:4" ht="57.6" x14ac:dyDescent="0.3">
      <c r="A44" s="2" t="s">
        <v>189</v>
      </c>
      <c r="B44" s="24"/>
      <c r="C44" s="1">
        <v>1</v>
      </c>
      <c r="D44" s="24"/>
    </row>
    <row r="45" spans="1:4" x14ac:dyDescent="0.3">
      <c r="A45" s="8" t="s">
        <v>190</v>
      </c>
      <c r="B45" s="19"/>
      <c r="C45" s="9"/>
      <c r="D45" s="19" t="s">
        <v>68</v>
      </c>
    </row>
    <row r="46" spans="1:4" ht="28.8" x14ac:dyDescent="0.3">
      <c r="A46" s="11" t="s">
        <v>191</v>
      </c>
      <c r="B46" s="26" t="s">
        <v>63</v>
      </c>
      <c r="C46" s="27"/>
      <c r="D46" s="26"/>
    </row>
    <row r="47" spans="1:4" ht="43.2" x14ac:dyDescent="0.3">
      <c r="A47" s="2" t="s">
        <v>192</v>
      </c>
      <c r="B47" s="24"/>
      <c r="C47" s="1">
        <v>1</v>
      </c>
      <c r="D47" s="24"/>
    </row>
    <row r="48" spans="1:4" ht="43.5" customHeight="1" x14ac:dyDescent="0.3">
      <c r="A48" s="8" t="s">
        <v>193</v>
      </c>
      <c r="B48" s="19"/>
      <c r="C48" s="9"/>
      <c r="D48" s="19" t="s">
        <v>68</v>
      </c>
    </row>
    <row r="49" spans="1:4" x14ac:dyDescent="0.3">
      <c r="A49" s="11" t="s">
        <v>194</v>
      </c>
      <c r="B49" s="26" t="s">
        <v>199</v>
      </c>
      <c r="C49" s="27"/>
      <c r="D49" s="26"/>
    </row>
    <row r="50" spans="1:4" x14ac:dyDescent="0.3">
      <c r="A50" s="8" t="s">
        <v>195</v>
      </c>
      <c r="B50" s="19"/>
      <c r="C50" s="9"/>
      <c r="D50" s="19" t="s">
        <v>68</v>
      </c>
    </row>
    <row r="51" spans="1:4" x14ac:dyDescent="0.3">
      <c r="A51" s="8" t="s">
        <v>196</v>
      </c>
      <c r="B51" s="19"/>
      <c r="C51" s="9"/>
      <c r="D51" s="19" t="s">
        <v>46</v>
      </c>
    </row>
    <row r="52" spans="1:4" x14ac:dyDescent="0.3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3"/>
  <sheetViews>
    <sheetView tabSelected="1" workbookViewId="0">
      <selection activeCell="E5" sqref="E5"/>
    </sheetView>
  </sheetViews>
  <sheetFormatPr defaultRowHeight="14.4" x14ac:dyDescent="0.3"/>
  <cols>
    <col min="1" max="1" width="65.5546875" customWidth="1"/>
    <col min="2" max="2" width="11.44140625" customWidth="1"/>
    <col min="3" max="3" width="14.33203125" customWidth="1"/>
    <col min="4" max="4" width="11.88671875" customWidth="1"/>
    <col min="5" max="5" width="16.33203125" customWidth="1"/>
    <col min="6" max="6" width="15.33203125" customWidth="1"/>
  </cols>
  <sheetData>
    <row r="1" spans="1:6" x14ac:dyDescent="0.3">
      <c r="D1" s="39"/>
      <c r="E1" s="39" t="s">
        <v>579</v>
      </c>
    </row>
    <row r="2" spans="1:6" x14ac:dyDescent="0.3">
      <c r="D2" s="39"/>
      <c r="E2" s="39" t="s">
        <v>489</v>
      </c>
    </row>
    <row r="3" spans="1:6" x14ac:dyDescent="0.3">
      <c r="D3" s="39"/>
      <c r="E3" s="39" t="s">
        <v>490</v>
      </c>
    </row>
    <row r="4" spans="1:6" x14ac:dyDescent="0.3">
      <c r="D4" s="39"/>
      <c r="E4" s="39" t="s">
        <v>580</v>
      </c>
    </row>
    <row r="5" spans="1:6" ht="15.6" x14ac:dyDescent="0.3">
      <c r="A5" s="108" t="s">
        <v>567</v>
      </c>
      <c r="B5" s="108"/>
      <c r="C5" s="108"/>
      <c r="D5" s="108"/>
    </row>
    <row r="6" spans="1:6" ht="41.4" x14ac:dyDescent="0.3">
      <c r="A6" s="103" t="s">
        <v>422</v>
      </c>
      <c r="B6" s="104" t="s">
        <v>460</v>
      </c>
      <c r="C6" s="104" t="s">
        <v>420</v>
      </c>
      <c r="D6" s="104" t="s">
        <v>421</v>
      </c>
      <c r="E6" s="101" t="s">
        <v>559</v>
      </c>
      <c r="F6" s="101" t="s">
        <v>558</v>
      </c>
    </row>
    <row r="7" spans="1:6" ht="15.6" x14ac:dyDescent="0.3">
      <c r="A7" s="76" t="s">
        <v>486</v>
      </c>
      <c r="B7" s="93">
        <v>704</v>
      </c>
      <c r="C7" s="77"/>
      <c r="D7" s="77"/>
      <c r="E7" s="78">
        <f>E8+E17+E22+E27+E36+E45+E69+E74+E90+E107+E112+E121+E130</f>
        <v>81297263</v>
      </c>
      <c r="F7" s="78">
        <f>F8+F17+F22+F27+F36+F45+F69+F74+F90+F107+F112+F121+F130</f>
        <v>37325247</v>
      </c>
    </row>
    <row r="8" spans="1:6" ht="28.2" x14ac:dyDescent="0.3">
      <c r="A8" s="80" t="s">
        <v>286</v>
      </c>
      <c r="B8" s="80"/>
      <c r="C8" s="81" t="s">
        <v>222</v>
      </c>
      <c r="D8" s="57"/>
      <c r="E8" s="82">
        <f t="shared" ref="E8:F8" si="0">E9+E13</f>
        <v>510000</v>
      </c>
      <c r="F8" s="82">
        <f t="shared" si="0"/>
        <v>306000</v>
      </c>
    </row>
    <row r="9" spans="1:6" ht="28.8" x14ac:dyDescent="0.3">
      <c r="A9" s="83" t="s">
        <v>446</v>
      </c>
      <c r="B9" s="83"/>
      <c r="C9" s="84" t="s">
        <v>228</v>
      </c>
      <c r="D9" s="85"/>
      <c r="E9" s="86">
        <f t="shared" ref="E9:F11" si="1">E10</f>
        <v>500000</v>
      </c>
      <c r="F9" s="86">
        <f t="shared" si="1"/>
        <v>300000</v>
      </c>
    </row>
    <row r="10" spans="1:6" ht="28.2" x14ac:dyDescent="0.3">
      <c r="A10" s="43" t="s">
        <v>332</v>
      </c>
      <c r="B10" s="43"/>
      <c r="C10" s="63" t="s">
        <v>229</v>
      </c>
      <c r="D10" s="47"/>
      <c r="E10" s="52">
        <f t="shared" si="1"/>
        <v>500000</v>
      </c>
      <c r="F10" s="52">
        <f t="shared" si="1"/>
        <v>300000</v>
      </c>
    </row>
    <row r="11" spans="1:6" ht="28.2" x14ac:dyDescent="0.3">
      <c r="A11" s="45" t="s">
        <v>299</v>
      </c>
      <c r="B11" s="45"/>
      <c r="C11" s="50" t="s">
        <v>285</v>
      </c>
      <c r="D11" s="46"/>
      <c r="E11" s="54">
        <f t="shared" si="1"/>
        <v>500000</v>
      </c>
      <c r="F11" s="54">
        <f t="shared" si="1"/>
        <v>300000</v>
      </c>
    </row>
    <row r="12" spans="1:6" ht="28.2" x14ac:dyDescent="0.3">
      <c r="A12" s="45" t="s">
        <v>414</v>
      </c>
      <c r="B12" s="45"/>
      <c r="C12" s="50"/>
      <c r="D12" s="46">
        <v>600</v>
      </c>
      <c r="E12" s="105">
        <v>500000</v>
      </c>
      <c r="F12" s="105">
        <v>300000</v>
      </c>
    </row>
    <row r="13" spans="1:6" ht="43.2" x14ac:dyDescent="0.3">
      <c r="A13" s="83" t="s">
        <v>447</v>
      </c>
      <c r="B13" s="83"/>
      <c r="C13" s="84" t="s">
        <v>333</v>
      </c>
      <c r="D13" s="87"/>
      <c r="E13" s="86">
        <f t="shared" ref="E13:F15" si="2">E14</f>
        <v>10000</v>
      </c>
      <c r="F13" s="86">
        <f t="shared" si="2"/>
        <v>6000</v>
      </c>
    </row>
    <row r="14" spans="1:6" ht="28.2" x14ac:dyDescent="0.3">
      <c r="A14" s="43" t="s">
        <v>382</v>
      </c>
      <c r="B14" s="43"/>
      <c r="C14" s="63" t="s">
        <v>284</v>
      </c>
      <c r="D14" s="41"/>
      <c r="E14" s="52">
        <f t="shared" si="2"/>
        <v>10000</v>
      </c>
      <c r="F14" s="52">
        <f t="shared" si="2"/>
        <v>6000</v>
      </c>
    </row>
    <row r="15" spans="1:6" ht="28.2" x14ac:dyDescent="0.3">
      <c r="A15" s="45" t="s">
        <v>440</v>
      </c>
      <c r="B15" s="45"/>
      <c r="C15" s="50" t="s">
        <v>515</v>
      </c>
      <c r="D15" s="41"/>
      <c r="E15" s="54">
        <f t="shared" si="2"/>
        <v>10000</v>
      </c>
      <c r="F15" s="54">
        <f t="shared" si="2"/>
        <v>6000</v>
      </c>
    </row>
    <row r="16" spans="1:6" ht="28.2" x14ac:dyDescent="0.3">
      <c r="A16" s="45" t="s">
        <v>414</v>
      </c>
      <c r="B16" s="45"/>
      <c r="C16" s="50"/>
      <c r="D16" s="41">
        <v>600</v>
      </c>
      <c r="E16" s="105">
        <v>10000</v>
      </c>
      <c r="F16" s="105">
        <v>6000</v>
      </c>
    </row>
    <row r="17" spans="1:6" ht="28.2" x14ac:dyDescent="0.3">
      <c r="A17" s="80" t="s">
        <v>300</v>
      </c>
      <c r="B17" s="80"/>
      <c r="C17" s="88" t="s">
        <v>230</v>
      </c>
      <c r="D17" s="57"/>
      <c r="E17" s="82">
        <f t="shared" ref="E17:F20" si="3">E18</f>
        <v>50000</v>
      </c>
      <c r="F17" s="82">
        <f t="shared" si="3"/>
        <v>50000</v>
      </c>
    </row>
    <row r="18" spans="1:6" ht="28.8" x14ac:dyDescent="0.3">
      <c r="A18" s="83" t="s">
        <v>301</v>
      </c>
      <c r="B18" s="83"/>
      <c r="C18" s="97" t="s">
        <v>231</v>
      </c>
      <c r="D18" s="85"/>
      <c r="E18" s="86">
        <f t="shared" si="3"/>
        <v>50000</v>
      </c>
      <c r="F18" s="86">
        <f t="shared" si="3"/>
        <v>50000</v>
      </c>
    </row>
    <row r="19" spans="1:6" x14ac:dyDescent="0.3">
      <c r="A19" s="43" t="s">
        <v>391</v>
      </c>
      <c r="B19" s="43"/>
      <c r="C19" s="64" t="s">
        <v>388</v>
      </c>
      <c r="D19" s="41"/>
      <c r="E19" s="52">
        <f t="shared" si="3"/>
        <v>50000</v>
      </c>
      <c r="F19" s="52">
        <f t="shared" si="3"/>
        <v>50000</v>
      </c>
    </row>
    <row r="20" spans="1:6" ht="28.2" x14ac:dyDescent="0.3">
      <c r="A20" s="45" t="s">
        <v>403</v>
      </c>
      <c r="B20" s="45"/>
      <c r="C20" s="50" t="s">
        <v>404</v>
      </c>
      <c r="D20" s="41"/>
      <c r="E20" s="54">
        <f t="shared" si="3"/>
        <v>50000</v>
      </c>
      <c r="F20" s="54">
        <f t="shared" si="3"/>
        <v>50000</v>
      </c>
    </row>
    <row r="21" spans="1:6" ht="28.2" x14ac:dyDescent="0.3">
      <c r="A21" s="45" t="s">
        <v>416</v>
      </c>
      <c r="B21" s="45"/>
      <c r="C21" s="63"/>
      <c r="D21" s="41">
        <v>200</v>
      </c>
      <c r="E21" s="105">
        <v>50000</v>
      </c>
      <c r="F21" s="105">
        <v>50000</v>
      </c>
    </row>
    <row r="22" spans="1:6" ht="42" x14ac:dyDescent="0.3">
      <c r="A22" s="89" t="s">
        <v>569</v>
      </c>
      <c r="B22" s="89"/>
      <c r="C22" s="88" t="s">
        <v>237</v>
      </c>
      <c r="D22" s="57"/>
      <c r="E22" s="82">
        <f t="shared" ref="E22:F25" si="4">E23</f>
        <v>50000</v>
      </c>
      <c r="F22" s="82">
        <f t="shared" si="4"/>
        <v>50000</v>
      </c>
    </row>
    <row r="23" spans="1:6" ht="43.2" x14ac:dyDescent="0.3">
      <c r="A23" s="90" t="s">
        <v>556</v>
      </c>
      <c r="B23" s="90"/>
      <c r="C23" s="97" t="s">
        <v>238</v>
      </c>
      <c r="D23" s="87"/>
      <c r="E23" s="86">
        <f t="shared" si="4"/>
        <v>50000</v>
      </c>
      <c r="F23" s="86">
        <f t="shared" si="4"/>
        <v>50000</v>
      </c>
    </row>
    <row r="24" spans="1:6" ht="28.2" x14ac:dyDescent="0.3">
      <c r="A24" s="95" t="s">
        <v>352</v>
      </c>
      <c r="B24" s="95"/>
      <c r="C24" s="64" t="s">
        <v>239</v>
      </c>
      <c r="D24" s="41"/>
      <c r="E24" s="52">
        <f t="shared" si="4"/>
        <v>50000</v>
      </c>
      <c r="F24" s="52">
        <f t="shared" si="4"/>
        <v>50000</v>
      </c>
    </row>
    <row r="25" spans="1:6" ht="28.2" x14ac:dyDescent="0.3">
      <c r="A25" s="96" t="s">
        <v>463</v>
      </c>
      <c r="B25" s="49"/>
      <c r="C25" s="50" t="s">
        <v>464</v>
      </c>
      <c r="D25" s="41"/>
      <c r="E25" s="54">
        <f t="shared" si="4"/>
        <v>50000</v>
      </c>
      <c r="F25" s="54">
        <f t="shared" si="4"/>
        <v>50000</v>
      </c>
    </row>
    <row r="26" spans="1:6" ht="28.2" x14ac:dyDescent="0.3">
      <c r="A26" s="45" t="s">
        <v>416</v>
      </c>
      <c r="B26" s="45"/>
      <c r="C26" s="50"/>
      <c r="D26" s="41">
        <v>200</v>
      </c>
      <c r="E26" s="105">
        <v>50000</v>
      </c>
      <c r="F26" s="105">
        <v>50000</v>
      </c>
    </row>
    <row r="27" spans="1:6" ht="42" x14ac:dyDescent="0.3">
      <c r="A27" s="80" t="s">
        <v>449</v>
      </c>
      <c r="B27" s="80"/>
      <c r="C27" s="88" t="s">
        <v>240</v>
      </c>
      <c r="D27" s="57"/>
      <c r="E27" s="82">
        <f t="shared" ref="E27:F27" si="5">E28+E32</f>
        <v>25000</v>
      </c>
      <c r="F27" s="82">
        <f t="shared" si="5"/>
        <v>25000</v>
      </c>
    </row>
    <row r="28" spans="1:6" ht="28.8" x14ac:dyDescent="0.3">
      <c r="A28" s="83" t="s">
        <v>555</v>
      </c>
      <c r="B28" s="83"/>
      <c r="C28" s="84" t="s">
        <v>241</v>
      </c>
      <c r="D28" s="87"/>
      <c r="E28" s="86">
        <f t="shared" ref="E28:F30" si="6">E29</f>
        <v>5000</v>
      </c>
      <c r="F28" s="86">
        <f t="shared" si="6"/>
        <v>5000</v>
      </c>
    </row>
    <row r="29" spans="1:6" ht="42" x14ac:dyDescent="0.3">
      <c r="A29" s="43" t="s">
        <v>353</v>
      </c>
      <c r="B29" s="43"/>
      <c r="C29" s="63" t="s">
        <v>242</v>
      </c>
      <c r="D29" s="41"/>
      <c r="E29" s="52">
        <f t="shared" si="6"/>
        <v>5000</v>
      </c>
      <c r="F29" s="52">
        <f t="shared" si="6"/>
        <v>5000</v>
      </c>
    </row>
    <row r="30" spans="1:6" ht="28.2" x14ac:dyDescent="0.3">
      <c r="A30" s="45" t="s">
        <v>310</v>
      </c>
      <c r="B30" s="45"/>
      <c r="C30" s="50" t="s">
        <v>496</v>
      </c>
      <c r="D30" s="41"/>
      <c r="E30" s="54">
        <f t="shared" si="6"/>
        <v>5000</v>
      </c>
      <c r="F30" s="54">
        <f t="shared" si="6"/>
        <v>5000</v>
      </c>
    </row>
    <row r="31" spans="1:6" ht="28.2" x14ac:dyDescent="0.3">
      <c r="A31" s="45" t="s">
        <v>425</v>
      </c>
      <c r="B31" s="45"/>
      <c r="C31" s="50"/>
      <c r="D31" s="41">
        <v>200</v>
      </c>
      <c r="E31" s="105">
        <v>5000</v>
      </c>
      <c r="F31" s="105">
        <v>5000</v>
      </c>
    </row>
    <row r="32" spans="1:6" ht="57.6" x14ac:dyDescent="0.3">
      <c r="A32" s="83" t="s">
        <v>554</v>
      </c>
      <c r="B32" s="83"/>
      <c r="C32" s="83" t="s">
        <v>441</v>
      </c>
      <c r="D32" s="87"/>
      <c r="E32" s="86">
        <f t="shared" ref="E32:F34" si="7">E33</f>
        <v>20000</v>
      </c>
      <c r="F32" s="86">
        <f t="shared" si="7"/>
        <v>20000</v>
      </c>
    </row>
    <row r="33" spans="1:6" ht="42" x14ac:dyDescent="0.3">
      <c r="A33" s="43" t="s">
        <v>450</v>
      </c>
      <c r="B33" s="43"/>
      <c r="C33" s="64" t="s">
        <v>442</v>
      </c>
      <c r="D33" s="46"/>
      <c r="E33" s="52">
        <f t="shared" si="7"/>
        <v>20000</v>
      </c>
      <c r="F33" s="52">
        <f t="shared" si="7"/>
        <v>20000</v>
      </c>
    </row>
    <row r="34" spans="1:6" ht="28.2" x14ac:dyDescent="0.3">
      <c r="A34" s="45" t="s">
        <v>443</v>
      </c>
      <c r="B34" s="45"/>
      <c r="C34" s="65" t="s">
        <v>444</v>
      </c>
      <c r="D34" s="46"/>
      <c r="E34" s="54">
        <f t="shared" si="7"/>
        <v>20000</v>
      </c>
      <c r="F34" s="54">
        <f t="shared" si="7"/>
        <v>20000</v>
      </c>
    </row>
    <row r="35" spans="1:6" ht="28.2" x14ac:dyDescent="0.3">
      <c r="A35" s="45" t="s">
        <v>425</v>
      </c>
      <c r="B35" s="45"/>
      <c r="C35" s="65"/>
      <c r="D35" s="46">
        <v>200</v>
      </c>
      <c r="E35" s="105">
        <v>20000</v>
      </c>
      <c r="F35" s="105">
        <v>20000</v>
      </c>
    </row>
    <row r="36" spans="1:6" ht="55.8" x14ac:dyDescent="0.3">
      <c r="A36" s="80" t="s">
        <v>311</v>
      </c>
      <c r="B36" s="80"/>
      <c r="C36" s="88" t="s">
        <v>243</v>
      </c>
      <c r="D36" s="57"/>
      <c r="E36" s="82">
        <f t="shared" ref="E36:F36" si="8">E37+E41</f>
        <v>1010000</v>
      </c>
      <c r="F36" s="82">
        <f t="shared" si="8"/>
        <v>800000</v>
      </c>
    </row>
    <row r="37" spans="1:6" ht="43.2" x14ac:dyDescent="0.3">
      <c r="A37" s="83" t="s">
        <v>312</v>
      </c>
      <c r="B37" s="83"/>
      <c r="C37" s="84" t="s">
        <v>244</v>
      </c>
      <c r="D37" s="87"/>
      <c r="E37" s="86">
        <f t="shared" ref="E37:F39" si="9">E38</f>
        <v>10000</v>
      </c>
      <c r="F37" s="86">
        <f t="shared" si="9"/>
        <v>0</v>
      </c>
    </row>
    <row r="38" spans="1:6" ht="55.8" x14ac:dyDescent="0.3">
      <c r="A38" s="43" t="s">
        <v>429</v>
      </c>
      <c r="B38" s="43"/>
      <c r="C38" s="63" t="s">
        <v>348</v>
      </c>
      <c r="D38" s="41"/>
      <c r="E38" s="52">
        <f t="shared" si="9"/>
        <v>10000</v>
      </c>
      <c r="F38" s="52">
        <f t="shared" si="9"/>
        <v>0</v>
      </c>
    </row>
    <row r="39" spans="1:6" ht="28.2" x14ac:dyDescent="0.3">
      <c r="A39" s="45" t="s">
        <v>313</v>
      </c>
      <c r="B39" s="45"/>
      <c r="C39" s="50" t="s">
        <v>374</v>
      </c>
      <c r="D39" s="41"/>
      <c r="E39" s="54">
        <f t="shared" si="9"/>
        <v>10000</v>
      </c>
      <c r="F39" s="54">
        <f t="shared" si="9"/>
        <v>0</v>
      </c>
    </row>
    <row r="40" spans="1:6" ht="28.2" x14ac:dyDescent="0.3">
      <c r="A40" s="45" t="s">
        <v>425</v>
      </c>
      <c r="B40" s="45"/>
      <c r="C40" s="50"/>
      <c r="D40" s="41">
        <v>200</v>
      </c>
      <c r="E40" s="105">
        <v>10000</v>
      </c>
      <c r="F40" s="105"/>
    </row>
    <row r="41" spans="1:6" ht="43.2" x14ac:dyDescent="0.3">
      <c r="A41" s="83" t="s">
        <v>482</v>
      </c>
      <c r="B41" s="83"/>
      <c r="C41" s="84" t="s">
        <v>245</v>
      </c>
      <c r="D41" s="87"/>
      <c r="E41" s="86">
        <f t="shared" ref="E41:F42" si="10">E42</f>
        <v>1000000</v>
      </c>
      <c r="F41" s="86">
        <f t="shared" si="10"/>
        <v>800000</v>
      </c>
    </row>
    <row r="42" spans="1:6" ht="42" x14ac:dyDescent="0.3">
      <c r="A42" s="43" t="s">
        <v>355</v>
      </c>
      <c r="B42" s="43"/>
      <c r="C42" s="63" t="s">
        <v>354</v>
      </c>
      <c r="D42" s="41"/>
      <c r="E42" s="52">
        <f t="shared" si="10"/>
        <v>1000000</v>
      </c>
      <c r="F42" s="52">
        <f t="shared" si="10"/>
        <v>800000</v>
      </c>
    </row>
    <row r="43" spans="1:6" ht="28.2" x14ac:dyDescent="0.3">
      <c r="A43" s="45" t="s">
        <v>314</v>
      </c>
      <c r="B43" s="45"/>
      <c r="C43" s="50" t="s">
        <v>373</v>
      </c>
      <c r="D43" s="41"/>
      <c r="E43" s="54">
        <f>E44</f>
        <v>1000000</v>
      </c>
      <c r="F43" s="54">
        <f>F44</f>
        <v>800000</v>
      </c>
    </row>
    <row r="44" spans="1:6" ht="55.8" x14ac:dyDescent="0.3">
      <c r="A44" s="45" t="s">
        <v>417</v>
      </c>
      <c r="B44" s="45"/>
      <c r="C44" s="50"/>
      <c r="D44" s="41">
        <v>100</v>
      </c>
      <c r="E44" s="105">
        <v>1000000</v>
      </c>
      <c r="F44" s="105">
        <v>800000</v>
      </c>
    </row>
    <row r="45" spans="1:6" ht="28.2" x14ac:dyDescent="0.3">
      <c r="A45" s="80" t="s">
        <v>315</v>
      </c>
      <c r="B45" s="80"/>
      <c r="C45" s="88" t="s">
        <v>246</v>
      </c>
      <c r="D45" s="57"/>
      <c r="E45" s="82">
        <f>E46+E65</f>
        <v>19627713</v>
      </c>
      <c r="F45" s="82">
        <f>F46+F65</f>
        <v>13659713</v>
      </c>
    </row>
    <row r="46" spans="1:6" ht="28.8" x14ac:dyDescent="0.3">
      <c r="A46" s="83" t="s">
        <v>570</v>
      </c>
      <c r="B46" s="83"/>
      <c r="C46" s="84" t="s">
        <v>247</v>
      </c>
      <c r="D46" s="87"/>
      <c r="E46" s="86">
        <f>E47+E52+E57+E60</f>
        <v>19577713</v>
      </c>
      <c r="F46" s="86">
        <f>F47+F52+F57+F60</f>
        <v>13609713</v>
      </c>
    </row>
    <row r="47" spans="1:6" ht="28.2" x14ac:dyDescent="0.3">
      <c r="A47" s="43" t="s">
        <v>516</v>
      </c>
      <c r="B47" s="43"/>
      <c r="C47" s="63" t="s">
        <v>518</v>
      </c>
      <c r="D47" s="46"/>
      <c r="E47" s="86">
        <f t="shared" ref="E47:F47" si="11">E48+E50</f>
        <v>4688778</v>
      </c>
      <c r="F47" s="86">
        <f t="shared" si="11"/>
        <v>1988778</v>
      </c>
    </row>
    <row r="48" spans="1:6" x14ac:dyDescent="0.3">
      <c r="A48" s="43" t="s">
        <v>506</v>
      </c>
      <c r="B48" s="83"/>
      <c r="C48" s="50" t="s">
        <v>507</v>
      </c>
      <c r="D48" s="87"/>
      <c r="E48" s="56">
        <f t="shared" ref="E48:F48" si="12">E49</f>
        <v>2700000</v>
      </c>
      <c r="F48" s="56">
        <f t="shared" si="12"/>
        <v>0</v>
      </c>
    </row>
    <row r="49" spans="1:6" ht="28.2" x14ac:dyDescent="0.3">
      <c r="A49" s="45" t="s">
        <v>495</v>
      </c>
      <c r="B49" s="83"/>
      <c r="C49" s="84"/>
      <c r="D49" s="46">
        <v>600</v>
      </c>
      <c r="E49" s="105">
        <v>2700000</v>
      </c>
      <c r="F49" s="105"/>
    </row>
    <row r="50" spans="1:6" ht="28.2" x14ac:dyDescent="0.3">
      <c r="A50" s="45" t="s">
        <v>508</v>
      </c>
      <c r="B50" s="43"/>
      <c r="C50" s="63" t="s">
        <v>519</v>
      </c>
      <c r="D50" s="46"/>
      <c r="E50" s="56">
        <f t="shared" ref="E50:F50" si="13">E51</f>
        <v>1988778</v>
      </c>
      <c r="F50" s="56">
        <f t="shared" si="13"/>
        <v>1988778</v>
      </c>
    </row>
    <row r="51" spans="1:6" ht="28.2" x14ac:dyDescent="0.3">
      <c r="A51" s="45" t="s">
        <v>495</v>
      </c>
      <c r="B51" s="43"/>
      <c r="C51" s="63"/>
      <c r="D51" s="46">
        <v>600</v>
      </c>
      <c r="E51" s="105">
        <v>1988778</v>
      </c>
      <c r="F51" s="105">
        <v>1988778</v>
      </c>
    </row>
    <row r="52" spans="1:6" ht="28.2" x14ac:dyDescent="0.3">
      <c r="A52" s="43" t="s">
        <v>356</v>
      </c>
      <c r="B52" s="43"/>
      <c r="C52" s="63" t="s">
        <v>248</v>
      </c>
      <c r="D52" s="41"/>
      <c r="E52" s="56">
        <f t="shared" ref="E52:F52" si="14">E53+E55</f>
        <v>2453319</v>
      </c>
      <c r="F52" s="56">
        <f t="shared" si="14"/>
        <v>2453319</v>
      </c>
    </row>
    <row r="53" spans="1:6" ht="28.2" x14ac:dyDescent="0.3">
      <c r="A53" s="45" t="s">
        <v>316</v>
      </c>
      <c r="B53" s="45"/>
      <c r="C53" s="50" t="s">
        <v>392</v>
      </c>
      <c r="D53" s="41"/>
      <c r="E53" s="55">
        <f t="shared" ref="E53:F53" si="15">E54</f>
        <v>2000000</v>
      </c>
      <c r="F53" s="55">
        <f t="shared" si="15"/>
        <v>2000000</v>
      </c>
    </row>
    <row r="54" spans="1:6" ht="28.2" x14ac:dyDescent="0.3">
      <c r="A54" s="45" t="s">
        <v>414</v>
      </c>
      <c r="B54" s="45"/>
      <c r="C54" s="50"/>
      <c r="D54" s="41">
        <v>600</v>
      </c>
      <c r="E54" s="105">
        <v>2000000</v>
      </c>
      <c r="F54" s="105">
        <v>2000000</v>
      </c>
    </row>
    <row r="55" spans="1:6" ht="28.2" x14ac:dyDescent="0.3">
      <c r="A55" s="45" t="s">
        <v>497</v>
      </c>
      <c r="B55" s="45"/>
      <c r="C55" s="50" t="s">
        <v>520</v>
      </c>
      <c r="D55" s="41"/>
      <c r="E55" s="55">
        <f t="shared" ref="E55:F55" si="16">E56</f>
        <v>453319</v>
      </c>
      <c r="F55" s="55">
        <f t="shared" si="16"/>
        <v>453319</v>
      </c>
    </row>
    <row r="56" spans="1:6" ht="28.2" x14ac:dyDescent="0.3">
      <c r="A56" s="45" t="s">
        <v>414</v>
      </c>
      <c r="B56" s="45"/>
      <c r="C56" s="50"/>
      <c r="D56" s="41">
        <v>600</v>
      </c>
      <c r="E56" s="105">
        <v>453319</v>
      </c>
      <c r="F56" s="105">
        <v>453319</v>
      </c>
    </row>
    <row r="57" spans="1:6" x14ac:dyDescent="0.3">
      <c r="A57" s="98" t="s">
        <v>467</v>
      </c>
      <c r="B57" s="69"/>
      <c r="C57" s="63" t="s">
        <v>465</v>
      </c>
      <c r="D57" s="42"/>
      <c r="E57" s="52">
        <f t="shared" ref="E57:F57" si="17">E58</f>
        <v>2500000</v>
      </c>
      <c r="F57" s="52">
        <f t="shared" si="17"/>
        <v>1000000</v>
      </c>
    </row>
    <row r="58" spans="1:6" x14ac:dyDescent="0.3">
      <c r="A58" s="70" t="s">
        <v>468</v>
      </c>
      <c r="B58" s="70"/>
      <c r="C58" s="50" t="s">
        <v>466</v>
      </c>
      <c r="D58" s="41"/>
      <c r="E58" s="54">
        <f>E59</f>
        <v>2500000</v>
      </c>
      <c r="F58" s="54">
        <f>F59</f>
        <v>1000000</v>
      </c>
    </row>
    <row r="59" spans="1:6" ht="55.8" x14ac:dyDescent="0.3">
      <c r="A59" s="45" t="s">
        <v>417</v>
      </c>
      <c r="B59" s="45"/>
      <c r="C59" s="50"/>
      <c r="D59" s="41">
        <v>100</v>
      </c>
      <c r="E59" s="105">
        <v>2500000</v>
      </c>
      <c r="F59" s="105">
        <v>1000000</v>
      </c>
    </row>
    <row r="60" spans="1:6" ht="28.2" x14ac:dyDescent="0.3">
      <c r="A60" s="43" t="s">
        <v>521</v>
      </c>
      <c r="B60" s="43"/>
      <c r="C60" s="63" t="s">
        <v>517</v>
      </c>
      <c r="D60" s="42"/>
      <c r="E60" s="52">
        <f t="shared" ref="E60:F60" si="18">E61+E63</f>
        <v>9935616</v>
      </c>
      <c r="F60" s="52">
        <f t="shared" si="18"/>
        <v>8167616</v>
      </c>
    </row>
    <row r="61" spans="1:6" ht="28.2" x14ac:dyDescent="0.3">
      <c r="A61" s="45" t="s">
        <v>509</v>
      </c>
      <c r="B61" s="45"/>
      <c r="C61" s="50" t="s">
        <v>510</v>
      </c>
      <c r="D61" s="41"/>
      <c r="E61" s="54">
        <f t="shared" ref="E61:F61" si="19">E62</f>
        <v>6268000</v>
      </c>
      <c r="F61" s="54">
        <f t="shared" si="19"/>
        <v>4500000</v>
      </c>
    </row>
    <row r="62" spans="1:6" ht="28.2" x14ac:dyDescent="0.3">
      <c r="A62" s="45" t="s">
        <v>414</v>
      </c>
      <c r="B62" s="45"/>
      <c r="C62" s="50"/>
      <c r="D62" s="41">
        <v>600</v>
      </c>
      <c r="E62" s="105">
        <v>6268000</v>
      </c>
      <c r="F62" s="105">
        <v>4500000</v>
      </c>
    </row>
    <row r="63" spans="1:6" ht="28.2" x14ac:dyDescent="0.3">
      <c r="A63" s="45" t="s">
        <v>508</v>
      </c>
      <c r="B63" s="45"/>
      <c r="C63" s="50" t="s">
        <v>522</v>
      </c>
      <c r="D63" s="41"/>
      <c r="E63" s="54">
        <f t="shared" ref="E63:F63" si="20">E64</f>
        <v>3667616</v>
      </c>
      <c r="F63" s="54">
        <f t="shared" si="20"/>
        <v>3667616</v>
      </c>
    </row>
    <row r="64" spans="1:6" ht="28.2" x14ac:dyDescent="0.3">
      <c r="A64" s="45" t="s">
        <v>414</v>
      </c>
      <c r="B64" s="45"/>
      <c r="C64" s="50"/>
      <c r="D64" s="41">
        <v>600</v>
      </c>
      <c r="E64" s="105">
        <v>3667616</v>
      </c>
      <c r="F64" s="105">
        <v>3667616</v>
      </c>
    </row>
    <row r="65" spans="1:6" ht="28.2" x14ac:dyDescent="0.3">
      <c r="A65" s="43" t="s">
        <v>317</v>
      </c>
      <c r="B65" s="43"/>
      <c r="C65" s="63" t="s">
        <v>335</v>
      </c>
      <c r="D65" s="41"/>
      <c r="E65" s="52">
        <f t="shared" ref="E65:F67" si="21">E66</f>
        <v>50000</v>
      </c>
      <c r="F65" s="52">
        <f t="shared" si="21"/>
        <v>50000</v>
      </c>
    </row>
    <row r="66" spans="1:6" ht="28.2" x14ac:dyDescent="0.3">
      <c r="A66" s="43" t="s">
        <v>357</v>
      </c>
      <c r="B66" s="43"/>
      <c r="C66" s="63" t="s">
        <v>349</v>
      </c>
      <c r="D66" s="41"/>
      <c r="E66" s="52">
        <f t="shared" si="21"/>
        <v>50000</v>
      </c>
      <c r="F66" s="52">
        <f t="shared" si="21"/>
        <v>50000</v>
      </c>
    </row>
    <row r="67" spans="1:6" x14ac:dyDescent="0.3">
      <c r="A67" s="45" t="s">
        <v>318</v>
      </c>
      <c r="B67" s="45"/>
      <c r="C67" s="50" t="s">
        <v>359</v>
      </c>
      <c r="D67" s="41"/>
      <c r="E67" s="54">
        <f t="shared" si="21"/>
        <v>50000</v>
      </c>
      <c r="F67" s="54">
        <f t="shared" si="21"/>
        <v>50000</v>
      </c>
    </row>
    <row r="68" spans="1:6" ht="28.2" x14ac:dyDescent="0.3">
      <c r="A68" s="45" t="s">
        <v>414</v>
      </c>
      <c r="B68" s="45"/>
      <c r="C68" s="50"/>
      <c r="D68" s="41">
        <v>600</v>
      </c>
      <c r="E68" s="105">
        <v>50000</v>
      </c>
      <c r="F68" s="105">
        <v>50000</v>
      </c>
    </row>
    <row r="69" spans="1:6" ht="28.2" x14ac:dyDescent="0.3">
      <c r="A69" s="80" t="s">
        <v>319</v>
      </c>
      <c r="B69" s="80"/>
      <c r="C69" s="88" t="s">
        <v>249</v>
      </c>
      <c r="D69" s="57"/>
      <c r="E69" s="82">
        <f t="shared" ref="E69:F71" si="22">E70</f>
        <v>400000</v>
      </c>
      <c r="F69" s="82">
        <f t="shared" si="22"/>
        <v>100000</v>
      </c>
    </row>
    <row r="70" spans="1:6" ht="28.8" x14ac:dyDescent="0.3">
      <c r="A70" s="83" t="s">
        <v>320</v>
      </c>
      <c r="B70" s="83"/>
      <c r="C70" s="84" t="s">
        <v>250</v>
      </c>
      <c r="D70" s="87"/>
      <c r="E70" s="86">
        <f t="shared" si="22"/>
        <v>400000</v>
      </c>
      <c r="F70" s="86">
        <f t="shared" si="22"/>
        <v>100000</v>
      </c>
    </row>
    <row r="71" spans="1:6" ht="28.2" x14ac:dyDescent="0.3">
      <c r="A71" s="43" t="s">
        <v>252</v>
      </c>
      <c r="B71" s="43"/>
      <c r="C71" s="63" t="s">
        <v>251</v>
      </c>
      <c r="D71" s="41"/>
      <c r="E71" s="52">
        <f t="shared" si="22"/>
        <v>400000</v>
      </c>
      <c r="F71" s="52">
        <f t="shared" si="22"/>
        <v>100000</v>
      </c>
    </row>
    <row r="72" spans="1:6" x14ac:dyDescent="0.3">
      <c r="A72" s="45" t="s">
        <v>321</v>
      </c>
      <c r="B72" s="45"/>
      <c r="C72" s="50" t="s">
        <v>358</v>
      </c>
      <c r="D72" s="41"/>
      <c r="E72" s="54">
        <f>E73</f>
        <v>400000</v>
      </c>
      <c r="F72" s="54">
        <f>F73</f>
        <v>100000</v>
      </c>
    </row>
    <row r="73" spans="1:6" ht="28.2" x14ac:dyDescent="0.3">
      <c r="A73" s="45" t="s">
        <v>424</v>
      </c>
      <c r="B73" s="45"/>
      <c r="C73" s="50"/>
      <c r="D73" s="41">
        <v>200</v>
      </c>
      <c r="E73" s="105">
        <v>400000</v>
      </c>
      <c r="F73" s="105">
        <v>100000</v>
      </c>
    </row>
    <row r="74" spans="1:6" ht="42" x14ac:dyDescent="0.3">
      <c r="A74" s="80" t="s">
        <v>322</v>
      </c>
      <c r="B74" s="80"/>
      <c r="C74" s="88" t="s">
        <v>253</v>
      </c>
      <c r="D74" s="57"/>
      <c r="E74" s="82">
        <f>E75+E79</f>
        <v>30568000</v>
      </c>
      <c r="F74" s="82">
        <f>F75+F79</f>
        <v>500000</v>
      </c>
    </row>
    <row r="75" spans="1:6" ht="43.2" x14ac:dyDescent="0.3">
      <c r="A75" s="83" t="s">
        <v>451</v>
      </c>
      <c r="B75" s="83"/>
      <c r="C75" s="84" t="s">
        <v>254</v>
      </c>
      <c r="D75" s="87"/>
      <c r="E75" s="86">
        <f t="shared" ref="E75:F75" si="23">E76</f>
        <v>200000</v>
      </c>
      <c r="F75" s="86">
        <f t="shared" si="23"/>
        <v>500000</v>
      </c>
    </row>
    <row r="76" spans="1:6" ht="28.2" x14ac:dyDescent="0.3">
      <c r="A76" s="98" t="s">
        <v>470</v>
      </c>
      <c r="B76" s="69"/>
      <c r="C76" s="63" t="s">
        <v>469</v>
      </c>
      <c r="D76" s="41"/>
      <c r="E76" s="52">
        <f>E77</f>
        <v>200000</v>
      </c>
      <c r="F76" s="52">
        <f>F77</f>
        <v>500000</v>
      </c>
    </row>
    <row r="77" spans="1:6" s="99" customFormat="1" ht="42" x14ac:dyDescent="0.3">
      <c r="A77" s="44" t="s">
        <v>499</v>
      </c>
      <c r="B77" s="70"/>
      <c r="C77" s="50" t="s">
        <v>498</v>
      </c>
      <c r="D77" s="41"/>
      <c r="E77" s="54">
        <f t="shared" ref="E77:F77" si="24">E78</f>
        <v>200000</v>
      </c>
      <c r="F77" s="54">
        <f t="shared" si="24"/>
        <v>500000</v>
      </c>
    </row>
    <row r="78" spans="1:6" s="99" customFormat="1" x14ac:dyDescent="0.3">
      <c r="A78" s="44" t="s">
        <v>500</v>
      </c>
      <c r="B78" s="70"/>
      <c r="C78" s="50"/>
      <c r="D78" s="41">
        <v>800</v>
      </c>
      <c r="E78" s="105">
        <v>200000</v>
      </c>
      <c r="F78" s="105">
        <v>500000</v>
      </c>
    </row>
    <row r="79" spans="1:6" ht="43.2" x14ac:dyDescent="0.3">
      <c r="A79" s="83" t="s">
        <v>452</v>
      </c>
      <c r="B79" s="83"/>
      <c r="C79" s="84" t="s">
        <v>255</v>
      </c>
      <c r="D79" s="87"/>
      <c r="E79" s="86">
        <f t="shared" ref="E79:F79" si="25">E85+E80</f>
        <v>30368000</v>
      </c>
      <c r="F79" s="86">
        <f t="shared" si="25"/>
        <v>0</v>
      </c>
    </row>
    <row r="80" spans="1:6" ht="28.2" x14ac:dyDescent="0.3">
      <c r="A80" s="43" t="s">
        <v>512</v>
      </c>
      <c r="B80" s="83"/>
      <c r="C80" s="63" t="s">
        <v>560</v>
      </c>
      <c r="D80" s="87"/>
      <c r="E80" s="56">
        <f t="shared" ref="E80:F80" si="26">E83+E81</f>
        <v>2660000</v>
      </c>
      <c r="F80" s="56">
        <f t="shared" si="26"/>
        <v>0</v>
      </c>
    </row>
    <row r="81" spans="1:6" ht="28.2" x14ac:dyDescent="0.3">
      <c r="A81" s="43" t="s">
        <v>561</v>
      </c>
      <c r="B81" s="83"/>
      <c r="C81" s="63" t="s">
        <v>562</v>
      </c>
      <c r="D81" s="87"/>
      <c r="E81" s="56">
        <f t="shared" ref="E81:F81" si="27">E82</f>
        <v>266000</v>
      </c>
      <c r="F81" s="56">
        <f t="shared" si="27"/>
        <v>0</v>
      </c>
    </row>
    <row r="82" spans="1:6" ht="28.2" x14ac:dyDescent="0.3">
      <c r="A82" s="45" t="s">
        <v>445</v>
      </c>
      <c r="B82" s="83"/>
      <c r="C82" s="63"/>
      <c r="D82" s="46">
        <v>400</v>
      </c>
      <c r="E82" s="105">
        <v>266000</v>
      </c>
      <c r="F82" s="105"/>
    </row>
    <row r="83" spans="1:6" ht="28.2" x14ac:dyDescent="0.3">
      <c r="A83" s="43" t="s">
        <v>511</v>
      </c>
      <c r="B83" s="83"/>
      <c r="C83" s="63" t="s">
        <v>523</v>
      </c>
      <c r="D83" s="87"/>
      <c r="E83" s="56">
        <f t="shared" ref="E83:F83" si="28">E84</f>
        <v>2394000</v>
      </c>
      <c r="F83" s="56">
        <f t="shared" si="28"/>
        <v>0</v>
      </c>
    </row>
    <row r="84" spans="1:6" ht="28.2" x14ac:dyDescent="0.3">
      <c r="A84" s="45" t="s">
        <v>445</v>
      </c>
      <c r="B84" s="83"/>
      <c r="C84" s="84"/>
      <c r="D84" s="46">
        <v>400</v>
      </c>
      <c r="E84" s="105">
        <v>2394000</v>
      </c>
      <c r="F84" s="105"/>
    </row>
    <row r="85" spans="1:6" ht="42" x14ac:dyDescent="0.3">
      <c r="A85" s="43" t="s">
        <v>471</v>
      </c>
      <c r="B85" s="43"/>
      <c r="C85" s="63" t="s">
        <v>472</v>
      </c>
      <c r="D85" s="41"/>
      <c r="E85" s="52">
        <f>E88+E86</f>
        <v>27708000</v>
      </c>
      <c r="F85" s="52">
        <f>F88+F86</f>
        <v>0</v>
      </c>
    </row>
    <row r="86" spans="1:6" ht="28.2" x14ac:dyDescent="0.3">
      <c r="A86" s="45" t="s">
        <v>474</v>
      </c>
      <c r="B86" s="45"/>
      <c r="C86" s="50" t="s">
        <v>525</v>
      </c>
      <c r="D86" s="41"/>
      <c r="E86" s="54">
        <f t="shared" ref="E86:F86" si="29">E87</f>
        <v>2771000</v>
      </c>
      <c r="F86" s="54">
        <f t="shared" si="29"/>
        <v>0</v>
      </c>
    </row>
    <row r="87" spans="1:6" ht="28.2" x14ac:dyDescent="0.3">
      <c r="A87" s="45" t="s">
        <v>445</v>
      </c>
      <c r="B87" s="45"/>
      <c r="C87" s="50"/>
      <c r="D87" s="41">
        <v>400</v>
      </c>
      <c r="E87" s="105">
        <v>2771000</v>
      </c>
      <c r="F87" s="105"/>
    </row>
    <row r="88" spans="1:6" ht="28.2" x14ac:dyDescent="0.3">
      <c r="A88" s="45" t="s">
        <v>473</v>
      </c>
      <c r="B88" s="45"/>
      <c r="C88" s="50" t="s">
        <v>524</v>
      </c>
      <c r="D88" s="41"/>
      <c r="E88" s="54">
        <f t="shared" ref="E88:F88" si="30">E89</f>
        <v>24937000</v>
      </c>
      <c r="F88" s="54">
        <f t="shared" si="30"/>
        <v>0</v>
      </c>
    </row>
    <row r="89" spans="1:6" ht="28.2" x14ac:dyDescent="0.3">
      <c r="A89" s="45" t="s">
        <v>445</v>
      </c>
      <c r="B89" s="45"/>
      <c r="C89" s="50"/>
      <c r="D89" s="41">
        <v>400</v>
      </c>
      <c r="E89" s="105">
        <v>24937000</v>
      </c>
      <c r="F89" s="105"/>
    </row>
    <row r="90" spans="1:6" ht="42" x14ac:dyDescent="0.3">
      <c r="A90" s="80" t="s">
        <v>475</v>
      </c>
      <c r="B90" s="80"/>
      <c r="C90" s="88" t="s">
        <v>336</v>
      </c>
      <c r="D90" s="57"/>
      <c r="E90" s="82">
        <f>E91+E95+E99+E103</f>
        <v>3615000</v>
      </c>
      <c r="F90" s="82">
        <f>F91+F95+F99+F103</f>
        <v>1815000</v>
      </c>
    </row>
    <row r="91" spans="1:6" ht="28.8" x14ac:dyDescent="0.3">
      <c r="A91" s="83" t="s">
        <v>323</v>
      </c>
      <c r="B91" s="83"/>
      <c r="C91" s="84" t="s">
        <v>337</v>
      </c>
      <c r="D91" s="87"/>
      <c r="E91" s="86">
        <f t="shared" ref="E91:F93" si="31">E92</f>
        <v>15000</v>
      </c>
      <c r="F91" s="86">
        <f t="shared" si="31"/>
        <v>15000</v>
      </c>
    </row>
    <row r="92" spans="1:6" ht="28.2" x14ac:dyDescent="0.3">
      <c r="A92" s="43" t="s">
        <v>360</v>
      </c>
      <c r="B92" s="43"/>
      <c r="C92" s="63" t="s">
        <v>350</v>
      </c>
      <c r="D92" s="41"/>
      <c r="E92" s="52">
        <f t="shared" si="31"/>
        <v>15000</v>
      </c>
      <c r="F92" s="52">
        <f t="shared" si="31"/>
        <v>15000</v>
      </c>
    </row>
    <row r="93" spans="1:6" x14ac:dyDescent="0.3">
      <c r="A93" s="45" t="s">
        <v>324</v>
      </c>
      <c r="B93" s="45"/>
      <c r="C93" s="50" t="s">
        <v>366</v>
      </c>
      <c r="D93" s="41"/>
      <c r="E93" s="54">
        <f t="shared" si="31"/>
        <v>15000</v>
      </c>
      <c r="F93" s="54">
        <f t="shared" si="31"/>
        <v>15000</v>
      </c>
    </row>
    <row r="94" spans="1:6" ht="28.2" x14ac:dyDescent="0.3">
      <c r="A94" s="45" t="s">
        <v>425</v>
      </c>
      <c r="B94" s="45"/>
      <c r="C94" s="50"/>
      <c r="D94" s="41">
        <v>200</v>
      </c>
      <c r="E94" s="105">
        <v>15000</v>
      </c>
      <c r="F94" s="105">
        <v>15000</v>
      </c>
    </row>
    <row r="95" spans="1:6" ht="43.2" x14ac:dyDescent="0.3">
      <c r="A95" s="83" t="s">
        <v>476</v>
      </c>
      <c r="B95" s="83"/>
      <c r="C95" s="84" t="s">
        <v>338</v>
      </c>
      <c r="D95" s="87"/>
      <c r="E95" s="86">
        <f t="shared" ref="E95:F96" si="32">E96</f>
        <v>300000</v>
      </c>
      <c r="F95" s="86">
        <f t="shared" si="32"/>
        <v>100000</v>
      </c>
    </row>
    <row r="96" spans="1:6" ht="28.2" x14ac:dyDescent="0.3">
      <c r="A96" s="43" t="s">
        <v>362</v>
      </c>
      <c r="B96" s="43"/>
      <c r="C96" s="63" t="s">
        <v>361</v>
      </c>
      <c r="D96" s="41"/>
      <c r="E96" s="52">
        <f t="shared" si="32"/>
        <v>300000</v>
      </c>
      <c r="F96" s="52">
        <f t="shared" si="32"/>
        <v>100000</v>
      </c>
    </row>
    <row r="97" spans="1:6" ht="28.2" x14ac:dyDescent="0.3">
      <c r="A97" s="45" t="s">
        <v>275</v>
      </c>
      <c r="B97" s="45"/>
      <c r="C97" s="50" t="s">
        <v>367</v>
      </c>
      <c r="D97" s="41"/>
      <c r="E97" s="54">
        <f>E98</f>
        <v>300000</v>
      </c>
      <c r="F97" s="54">
        <f>F98</f>
        <v>100000</v>
      </c>
    </row>
    <row r="98" spans="1:6" ht="28.2" x14ac:dyDescent="0.3">
      <c r="A98" s="45" t="s">
        <v>425</v>
      </c>
      <c r="B98" s="45"/>
      <c r="C98" s="50"/>
      <c r="D98" s="41">
        <v>200</v>
      </c>
      <c r="E98" s="105">
        <v>300000</v>
      </c>
      <c r="F98" s="105">
        <v>100000</v>
      </c>
    </row>
    <row r="99" spans="1:6" ht="28.8" x14ac:dyDescent="0.3">
      <c r="A99" s="83" t="s">
        <v>453</v>
      </c>
      <c r="B99" s="83"/>
      <c r="C99" s="84" t="s">
        <v>339</v>
      </c>
      <c r="D99" s="87"/>
      <c r="E99" s="86">
        <f t="shared" ref="E99:F100" si="33">E100</f>
        <v>300000</v>
      </c>
      <c r="F99" s="86">
        <f t="shared" si="33"/>
        <v>200000</v>
      </c>
    </row>
    <row r="100" spans="1:6" ht="28.2" x14ac:dyDescent="0.3">
      <c r="A100" s="43" t="s">
        <v>456</v>
      </c>
      <c r="B100" s="43"/>
      <c r="C100" s="63" t="s">
        <v>454</v>
      </c>
      <c r="D100" s="41"/>
      <c r="E100" s="52">
        <f t="shared" si="33"/>
        <v>300000</v>
      </c>
      <c r="F100" s="52">
        <f t="shared" si="33"/>
        <v>200000</v>
      </c>
    </row>
    <row r="101" spans="1:6" x14ac:dyDescent="0.3">
      <c r="A101" s="45" t="s">
        <v>571</v>
      </c>
      <c r="B101" s="45"/>
      <c r="C101" s="50" t="s">
        <v>455</v>
      </c>
      <c r="D101" s="41"/>
      <c r="E101" s="54">
        <f>E102</f>
        <v>300000</v>
      </c>
      <c r="F101" s="54">
        <f>F102</f>
        <v>200000</v>
      </c>
    </row>
    <row r="102" spans="1:6" ht="55.8" x14ac:dyDescent="0.3">
      <c r="A102" s="45" t="s">
        <v>501</v>
      </c>
      <c r="B102" s="45"/>
      <c r="C102" s="50"/>
      <c r="D102" s="41">
        <v>100</v>
      </c>
      <c r="E102" s="105">
        <v>300000</v>
      </c>
      <c r="F102" s="105">
        <v>200000</v>
      </c>
    </row>
    <row r="103" spans="1:6" ht="43.2" x14ac:dyDescent="0.3">
      <c r="A103" s="83" t="s">
        <v>483</v>
      </c>
      <c r="B103" s="83"/>
      <c r="C103" s="84" t="s">
        <v>340</v>
      </c>
      <c r="D103" s="87"/>
      <c r="E103" s="86">
        <f t="shared" ref="E103:F104" si="34">E104</f>
        <v>3000000</v>
      </c>
      <c r="F103" s="86">
        <f t="shared" si="34"/>
        <v>1500000</v>
      </c>
    </row>
    <row r="104" spans="1:6" ht="42" x14ac:dyDescent="0.3">
      <c r="A104" s="43" t="s">
        <v>364</v>
      </c>
      <c r="B104" s="43"/>
      <c r="C104" s="63" t="s">
        <v>363</v>
      </c>
      <c r="D104" s="41"/>
      <c r="E104" s="52">
        <f t="shared" si="34"/>
        <v>3000000</v>
      </c>
      <c r="F104" s="52">
        <f t="shared" si="34"/>
        <v>1500000</v>
      </c>
    </row>
    <row r="105" spans="1:6" ht="42" x14ac:dyDescent="0.3">
      <c r="A105" s="45" t="s">
        <v>325</v>
      </c>
      <c r="B105" s="45"/>
      <c r="C105" s="50" t="s">
        <v>365</v>
      </c>
      <c r="D105" s="41"/>
      <c r="E105" s="54">
        <f>E106</f>
        <v>3000000</v>
      </c>
      <c r="F105" s="54">
        <f>F106</f>
        <v>1500000</v>
      </c>
    </row>
    <row r="106" spans="1:6" ht="55.8" x14ac:dyDescent="0.3">
      <c r="A106" s="45" t="s">
        <v>501</v>
      </c>
      <c r="B106" s="45"/>
      <c r="C106" s="50"/>
      <c r="D106" s="41">
        <v>100</v>
      </c>
      <c r="E106" s="105">
        <v>3000000</v>
      </c>
      <c r="F106" s="105">
        <v>1500000</v>
      </c>
    </row>
    <row r="107" spans="1:6" ht="28.2" x14ac:dyDescent="0.3">
      <c r="A107" s="80" t="s">
        <v>30</v>
      </c>
      <c r="B107" s="80"/>
      <c r="C107" s="88" t="s">
        <v>377</v>
      </c>
      <c r="D107" s="57"/>
      <c r="E107" s="82">
        <f t="shared" ref="E107:F110" si="35">E108</f>
        <v>800000</v>
      </c>
      <c r="F107" s="82">
        <f t="shared" si="35"/>
        <v>500000</v>
      </c>
    </row>
    <row r="108" spans="1:6" ht="28.8" x14ac:dyDescent="0.3">
      <c r="A108" s="83" t="s">
        <v>457</v>
      </c>
      <c r="B108" s="83"/>
      <c r="C108" s="84" t="s">
        <v>378</v>
      </c>
      <c r="D108" s="87"/>
      <c r="E108" s="86">
        <f t="shared" si="35"/>
        <v>800000</v>
      </c>
      <c r="F108" s="86">
        <f t="shared" si="35"/>
        <v>500000</v>
      </c>
    </row>
    <row r="109" spans="1:6" x14ac:dyDescent="0.3">
      <c r="A109" s="43" t="s">
        <v>80</v>
      </c>
      <c r="B109" s="43"/>
      <c r="C109" s="63" t="s">
        <v>380</v>
      </c>
      <c r="D109" s="42"/>
      <c r="E109" s="52">
        <f t="shared" si="35"/>
        <v>800000</v>
      </c>
      <c r="F109" s="52">
        <f t="shared" si="35"/>
        <v>500000</v>
      </c>
    </row>
    <row r="110" spans="1:6" x14ac:dyDescent="0.3">
      <c r="A110" s="66" t="s">
        <v>379</v>
      </c>
      <c r="B110" s="66"/>
      <c r="C110" s="50" t="s">
        <v>381</v>
      </c>
      <c r="D110" s="41"/>
      <c r="E110" s="54">
        <f t="shared" si="35"/>
        <v>800000</v>
      </c>
      <c r="F110" s="54">
        <f t="shared" si="35"/>
        <v>500000</v>
      </c>
    </row>
    <row r="111" spans="1:6" ht="28.2" x14ac:dyDescent="0.3">
      <c r="A111" s="45" t="s">
        <v>414</v>
      </c>
      <c r="B111" s="45"/>
      <c r="C111" s="50"/>
      <c r="D111" s="41">
        <v>600</v>
      </c>
      <c r="E111" s="105">
        <v>800000</v>
      </c>
      <c r="F111" s="105">
        <v>500000</v>
      </c>
    </row>
    <row r="112" spans="1:6" ht="28.2" x14ac:dyDescent="0.3">
      <c r="A112" s="80" t="s">
        <v>326</v>
      </c>
      <c r="B112" s="80"/>
      <c r="C112" s="88" t="s">
        <v>256</v>
      </c>
      <c r="D112" s="57"/>
      <c r="E112" s="82">
        <f t="shared" ref="E112:F112" si="36">E113+E117</f>
        <v>7489000</v>
      </c>
      <c r="F112" s="82">
        <f t="shared" si="36"/>
        <v>9680000</v>
      </c>
    </row>
    <row r="113" spans="1:6" ht="43.2" x14ac:dyDescent="0.3">
      <c r="A113" s="83" t="s">
        <v>341</v>
      </c>
      <c r="B113" s="83"/>
      <c r="C113" s="84" t="s">
        <v>257</v>
      </c>
      <c r="D113" s="91"/>
      <c r="E113" s="86">
        <f t="shared" ref="E113:F115" si="37">E114</f>
        <v>5526000</v>
      </c>
      <c r="F113" s="86">
        <f t="shared" si="37"/>
        <v>8680000</v>
      </c>
    </row>
    <row r="114" spans="1:6" ht="28.2" x14ac:dyDescent="0.3">
      <c r="A114" s="43" t="s">
        <v>479</v>
      </c>
      <c r="B114" s="43"/>
      <c r="C114" s="63" t="s">
        <v>477</v>
      </c>
      <c r="D114" s="48"/>
      <c r="E114" s="52">
        <f t="shared" si="37"/>
        <v>5526000</v>
      </c>
      <c r="F114" s="52">
        <f t="shared" si="37"/>
        <v>8680000</v>
      </c>
    </row>
    <row r="115" spans="1:6" x14ac:dyDescent="0.3">
      <c r="A115" s="70" t="s">
        <v>480</v>
      </c>
      <c r="B115" s="70"/>
      <c r="C115" s="63" t="s">
        <v>478</v>
      </c>
      <c r="D115" s="48"/>
      <c r="E115" s="52">
        <f t="shared" si="37"/>
        <v>5526000</v>
      </c>
      <c r="F115" s="52">
        <f t="shared" si="37"/>
        <v>8680000</v>
      </c>
    </row>
    <row r="116" spans="1:6" ht="28.2" x14ac:dyDescent="0.3">
      <c r="A116" s="45" t="s">
        <v>425</v>
      </c>
      <c r="B116" s="45"/>
      <c r="C116" s="63"/>
      <c r="D116" s="41">
        <v>200</v>
      </c>
      <c r="E116" s="105">
        <v>5526000</v>
      </c>
      <c r="F116" s="105">
        <v>8680000</v>
      </c>
    </row>
    <row r="117" spans="1:6" ht="43.2" x14ac:dyDescent="0.3">
      <c r="A117" s="83" t="s">
        <v>327</v>
      </c>
      <c r="B117" s="83"/>
      <c r="C117" s="84" t="s">
        <v>258</v>
      </c>
      <c r="D117" s="87"/>
      <c r="E117" s="86">
        <f t="shared" ref="E117:F119" si="38">E118</f>
        <v>1963000</v>
      </c>
      <c r="F117" s="86">
        <f t="shared" si="38"/>
        <v>1000000</v>
      </c>
    </row>
    <row r="118" spans="1:6" ht="28.2" x14ac:dyDescent="0.3">
      <c r="A118" s="43" t="s">
        <v>368</v>
      </c>
      <c r="B118" s="43"/>
      <c r="C118" s="63" t="s">
        <v>259</v>
      </c>
      <c r="D118" s="41"/>
      <c r="E118" s="52">
        <f t="shared" si="38"/>
        <v>1963000</v>
      </c>
      <c r="F118" s="52">
        <f t="shared" si="38"/>
        <v>1000000</v>
      </c>
    </row>
    <row r="119" spans="1:6" ht="42" x14ac:dyDescent="0.3">
      <c r="A119" s="45" t="s">
        <v>276</v>
      </c>
      <c r="B119" s="45"/>
      <c r="C119" s="50" t="s">
        <v>369</v>
      </c>
      <c r="D119" s="41"/>
      <c r="E119" s="54">
        <f t="shared" si="38"/>
        <v>1963000</v>
      </c>
      <c r="F119" s="54">
        <f t="shared" si="38"/>
        <v>1000000</v>
      </c>
    </row>
    <row r="120" spans="1:6" x14ac:dyDescent="0.3">
      <c r="A120" s="45" t="s">
        <v>418</v>
      </c>
      <c r="B120" s="45"/>
      <c r="C120" s="50"/>
      <c r="D120" s="41">
        <v>800</v>
      </c>
      <c r="E120" s="105">
        <v>1963000</v>
      </c>
      <c r="F120" s="105">
        <v>1000000</v>
      </c>
    </row>
    <row r="121" spans="1:6" ht="28.2" x14ac:dyDescent="0.3">
      <c r="A121" s="80" t="s">
        <v>329</v>
      </c>
      <c r="B121" s="80"/>
      <c r="C121" s="88" t="s">
        <v>261</v>
      </c>
      <c r="D121" s="57"/>
      <c r="E121" s="82">
        <f>E122+E126</f>
        <v>12430</v>
      </c>
      <c r="F121" s="82">
        <f>F122+F126</f>
        <v>5000</v>
      </c>
    </row>
    <row r="122" spans="1:6" ht="28.2" x14ac:dyDescent="0.3">
      <c r="A122" s="43" t="s">
        <v>330</v>
      </c>
      <c r="B122" s="43"/>
      <c r="C122" s="63" t="s">
        <v>262</v>
      </c>
      <c r="D122" s="46"/>
      <c r="E122" s="56">
        <f t="shared" ref="E122:F122" si="39">E123</f>
        <v>10000</v>
      </c>
      <c r="F122" s="56">
        <f t="shared" si="39"/>
        <v>5000</v>
      </c>
    </row>
    <row r="123" spans="1:6" ht="28.2" x14ac:dyDescent="0.3">
      <c r="A123" s="43" t="s">
        <v>264</v>
      </c>
      <c r="B123" s="83"/>
      <c r="C123" s="63" t="s">
        <v>263</v>
      </c>
      <c r="D123" s="87"/>
      <c r="E123" s="56">
        <f t="shared" ref="E123:F123" si="40">E124</f>
        <v>10000</v>
      </c>
      <c r="F123" s="56">
        <f t="shared" si="40"/>
        <v>5000</v>
      </c>
    </row>
    <row r="124" spans="1:6" ht="55.8" x14ac:dyDescent="0.3">
      <c r="A124" s="45" t="s">
        <v>572</v>
      </c>
      <c r="B124" s="45"/>
      <c r="C124" s="50" t="s">
        <v>526</v>
      </c>
      <c r="D124" s="41"/>
      <c r="E124" s="54">
        <f t="shared" ref="E124:F124" si="41">E125</f>
        <v>10000</v>
      </c>
      <c r="F124" s="54">
        <f t="shared" si="41"/>
        <v>5000</v>
      </c>
    </row>
    <row r="125" spans="1:6" x14ac:dyDescent="0.3">
      <c r="A125" s="45" t="s">
        <v>500</v>
      </c>
      <c r="B125" s="45"/>
      <c r="C125" s="50"/>
      <c r="D125" s="41">
        <v>800</v>
      </c>
      <c r="E125" s="105">
        <v>10000</v>
      </c>
      <c r="F125" s="105">
        <v>5000</v>
      </c>
    </row>
    <row r="126" spans="1:6" ht="28.2" x14ac:dyDescent="0.3">
      <c r="A126" s="43" t="s">
        <v>484</v>
      </c>
      <c r="B126" s="43"/>
      <c r="C126" s="63" t="s">
        <v>342</v>
      </c>
      <c r="D126" s="46"/>
      <c r="E126" s="56">
        <f>E127</f>
        <v>2430</v>
      </c>
      <c r="F126" s="56">
        <f>F127</f>
        <v>0</v>
      </c>
    </row>
    <row r="127" spans="1:6" ht="55.8" x14ac:dyDescent="0.3">
      <c r="A127" s="45" t="s">
        <v>396</v>
      </c>
      <c r="B127" s="45"/>
      <c r="C127" s="50" t="s">
        <v>397</v>
      </c>
      <c r="D127" s="41"/>
      <c r="E127" s="52">
        <f t="shared" ref="E127:F128" si="42">E128</f>
        <v>2430</v>
      </c>
      <c r="F127" s="52">
        <f t="shared" si="42"/>
        <v>0</v>
      </c>
    </row>
    <row r="128" spans="1:6" ht="42" x14ac:dyDescent="0.3">
      <c r="A128" s="45" t="s">
        <v>398</v>
      </c>
      <c r="B128" s="45"/>
      <c r="C128" s="50" t="s">
        <v>527</v>
      </c>
      <c r="D128" s="46"/>
      <c r="E128" s="54">
        <f t="shared" si="42"/>
        <v>2430</v>
      </c>
      <c r="F128" s="54">
        <f t="shared" si="42"/>
        <v>0</v>
      </c>
    </row>
    <row r="129" spans="1:6" ht="28.2" x14ac:dyDescent="0.3">
      <c r="A129" s="45" t="s">
        <v>425</v>
      </c>
      <c r="B129" s="45"/>
      <c r="C129" s="50"/>
      <c r="D129" s="46">
        <v>200</v>
      </c>
      <c r="E129" s="105">
        <v>2430</v>
      </c>
      <c r="F129" s="105"/>
    </row>
    <row r="130" spans="1:6" x14ac:dyDescent="0.3">
      <c r="A130" s="72" t="s">
        <v>331</v>
      </c>
      <c r="B130" s="72"/>
      <c r="C130" s="68" t="s">
        <v>268</v>
      </c>
      <c r="D130" s="87"/>
      <c r="E130" s="71">
        <f>E131+E133+E135+E137+E139+E141+E143</f>
        <v>17140120</v>
      </c>
      <c r="F130" s="71">
        <f>F131+F133+F135+F137+F139+F141+F143</f>
        <v>9834534</v>
      </c>
    </row>
    <row r="131" spans="1:6" x14ac:dyDescent="0.3">
      <c r="A131" s="45" t="s">
        <v>279</v>
      </c>
      <c r="B131" s="45"/>
      <c r="C131" s="50" t="s">
        <v>343</v>
      </c>
      <c r="D131" s="41"/>
      <c r="E131" s="54">
        <f t="shared" ref="E131:F131" si="43">E132</f>
        <v>1000000</v>
      </c>
      <c r="F131" s="54">
        <f t="shared" si="43"/>
        <v>1000000</v>
      </c>
    </row>
    <row r="132" spans="1:6" ht="55.8" x14ac:dyDescent="0.3">
      <c r="A132" s="45" t="s">
        <v>501</v>
      </c>
      <c r="B132" s="45"/>
      <c r="C132" s="50"/>
      <c r="D132" s="41">
        <v>100</v>
      </c>
      <c r="E132" s="105">
        <v>1000000</v>
      </c>
      <c r="F132" s="105">
        <v>1000000</v>
      </c>
    </row>
    <row r="133" spans="1:6" x14ac:dyDescent="0.3">
      <c r="A133" s="45" t="s">
        <v>271</v>
      </c>
      <c r="B133" s="45"/>
      <c r="C133" s="50" t="s">
        <v>344</v>
      </c>
      <c r="D133" s="41"/>
      <c r="E133" s="54">
        <f>E134</f>
        <v>13500000</v>
      </c>
      <c r="F133" s="54">
        <f>F134</f>
        <v>6500000</v>
      </c>
    </row>
    <row r="134" spans="1:6" ht="55.8" x14ac:dyDescent="0.3">
      <c r="A134" s="45" t="s">
        <v>417</v>
      </c>
      <c r="B134" s="45"/>
      <c r="C134" s="50"/>
      <c r="D134" s="41">
        <v>100</v>
      </c>
      <c r="E134" s="105">
        <v>13500000</v>
      </c>
      <c r="F134" s="105">
        <v>6500000</v>
      </c>
    </row>
    <row r="135" spans="1:6" ht="28.2" x14ac:dyDescent="0.3">
      <c r="A135" s="45" t="s">
        <v>280</v>
      </c>
      <c r="B135" s="45"/>
      <c r="C135" s="50" t="s">
        <v>345</v>
      </c>
      <c r="D135" s="41"/>
      <c r="E135" s="54">
        <f t="shared" ref="E135:F135" si="44">E136</f>
        <v>500000</v>
      </c>
      <c r="F135" s="54">
        <f t="shared" si="44"/>
        <v>500000</v>
      </c>
    </row>
    <row r="136" spans="1:6" ht="55.8" x14ac:dyDescent="0.3">
      <c r="A136" s="45" t="s">
        <v>417</v>
      </c>
      <c r="B136" s="45"/>
      <c r="C136" s="50"/>
      <c r="D136" s="41">
        <v>100</v>
      </c>
      <c r="E136" s="105">
        <v>500000</v>
      </c>
      <c r="F136" s="105">
        <v>500000</v>
      </c>
    </row>
    <row r="137" spans="1:6" ht="28.2" x14ac:dyDescent="0.3">
      <c r="A137" s="45" t="s">
        <v>431</v>
      </c>
      <c r="B137" s="45"/>
      <c r="C137" s="50" t="s">
        <v>269</v>
      </c>
      <c r="D137" s="46"/>
      <c r="E137" s="54">
        <f t="shared" ref="E137:F137" si="45">E138</f>
        <v>1489</v>
      </c>
      <c r="F137" s="54">
        <f t="shared" si="45"/>
        <v>1565</v>
      </c>
    </row>
    <row r="138" spans="1:6" ht="28.2" x14ac:dyDescent="0.3">
      <c r="A138" s="45" t="s">
        <v>424</v>
      </c>
      <c r="B138" s="45"/>
      <c r="C138" s="50"/>
      <c r="D138" s="46">
        <v>200</v>
      </c>
      <c r="E138" s="105">
        <v>1489</v>
      </c>
      <c r="F138" s="105">
        <v>1565</v>
      </c>
    </row>
    <row r="139" spans="1:6" ht="28.2" x14ac:dyDescent="0.3">
      <c r="A139" s="45" t="s">
        <v>502</v>
      </c>
      <c r="B139" s="45"/>
      <c r="C139" s="50" t="s">
        <v>270</v>
      </c>
      <c r="D139" s="46"/>
      <c r="E139" s="54">
        <f>E140</f>
        <v>1321070</v>
      </c>
      <c r="F139" s="54">
        <f>F140</f>
        <v>1015408</v>
      </c>
    </row>
    <row r="140" spans="1:6" ht="55.8" x14ac:dyDescent="0.3">
      <c r="A140" s="45" t="s">
        <v>501</v>
      </c>
      <c r="B140" s="45"/>
      <c r="C140" s="50"/>
      <c r="D140" s="46">
        <v>100</v>
      </c>
      <c r="E140" s="105">
        <v>1321070</v>
      </c>
      <c r="F140" s="105">
        <v>1015408</v>
      </c>
    </row>
    <row r="141" spans="1:6" ht="28.2" x14ac:dyDescent="0.3">
      <c r="A141" s="45" t="s">
        <v>281</v>
      </c>
      <c r="B141" s="45"/>
      <c r="C141" s="50" t="s">
        <v>528</v>
      </c>
      <c r="D141" s="46"/>
      <c r="E141" s="54">
        <f>E142</f>
        <v>795497</v>
      </c>
      <c r="F141" s="54">
        <f>F142</f>
        <v>795497</v>
      </c>
    </row>
    <row r="142" spans="1:6" ht="55.8" x14ac:dyDescent="0.3">
      <c r="A142" s="45" t="s">
        <v>501</v>
      </c>
      <c r="B142" s="45"/>
      <c r="C142" s="50"/>
      <c r="D142" s="46">
        <v>100</v>
      </c>
      <c r="E142" s="105">
        <v>795497</v>
      </c>
      <c r="F142" s="105">
        <v>795497</v>
      </c>
    </row>
    <row r="143" spans="1:6" ht="28.2" x14ac:dyDescent="0.3">
      <c r="A143" s="45" t="s">
        <v>282</v>
      </c>
      <c r="B143" s="45"/>
      <c r="C143" s="50" t="s">
        <v>529</v>
      </c>
      <c r="D143" s="46"/>
      <c r="E143" s="54">
        <f t="shared" ref="E143:F143" si="46">E144</f>
        <v>22064</v>
      </c>
      <c r="F143" s="54">
        <f t="shared" si="46"/>
        <v>22064</v>
      </c>
    </row>
    <row r="144" spans="1:6" ht="28.2" x14ac:dyDescent="0.3">
      <c r="A144" s="45" t="s">
        <v>425</v>
      </c>
      <c r="B144" s="45"/>
      <c r="C144" s="50"/>
      <c r="D144" s="46">
        <v>200</v>
      </c>
      <c r="E144" s="105">
        <v>22064</v>
      </c>
      <c r="F144" s="105">
        <v>22064</v>
      </c>
    </row>
    <row r="145" spans="1:6" ht="31.2" x14ac:dyDescent="0.3">
      <c r="A145" s="73" t="s">
        <v>485</v>
      </c>
      <c r="B145" s="77">
        <v>705</v>
      </c>
      <c r="C145" s="74"/>
      <c r="D145" s="74"/>
      <c r="E145" s="75">
        <f>E146+E154+E159</f>
        <v>4980000</v>
      </c>
      <c r="F145" s="75">
        <f>F146+F154+F159</f>
        <v>2610000</v>
      </c>
    </row>
    <row r="146" spans="1:6" ht="42" x14ac:dyDescent="0.3">
      <c r="A146" s="80" t="s">
        <v>458</v>
      </c>
      <c r="B146" s="80"/>
      <c r="C146" s="88" t="s">
        <v>265</v>
      </c>
      <c r="D146" s="57"/>
      <c r="E146" s="82">
        <f>E147+E151</f>
        <v>810000</v>
      </c>
      <c r="F146" s="82">
        <f>F147+F151</f>
        <v>210000</v>
      </c>
    </row>
    <row r="147" spans="1:6" ht="28.8" x14ac:dyDescent="0.3">
      <c r="A147" s="83" t="s">
        <v>459</v>
      </c>
      <c r="B147" s="83"/>
      <c r="C147" s="84" t="s">
        <v>266</v>
      </c>
      <c r="D147" s="85"/>
      <c r="E147" s="86">
        <f t="shared" ref="E147:F149" si="47">E148</f>
        <v>210000</v>
      </c>
      <c r="F147" s="86">
        <f t="shared" si="47"/>
        <v>210000</v>
      </c>
    </row>
    <row r="148" spans="1:6" x14ac:dyDescent="0.3">
      <c r="A148" s="43" t="s">
        <v>69</v>
      </c>
      <c r="B148" s="43"/>
      <c r="C148" s="63" t="s">
        <v>267</v>
      </c>
      <c r="D148" s="42"/>
      <c r="E148" s="52">
        <f t="shared" si="47"/>
        <v>210000</v>
      </c>
      <c r="F148" s="52">
        <f t="shared" si="47"/>
        <v>210000</v>
      </c>
    </row>
    <row r="149" spans="1:6" ht="28.2" x14ac:dyDescent="0.3">
      <c r="A149" s="45" t="s">
        <v>277</v>
      </c>
      <c r="B149" s="45"/>
      <c r="C149" s="50" t="s">
        <v>370</v>
      </c>
      <c r="D149" s="41"/>
      <c r="E149" s="54">
        <f t="shared" si="47"/>
        <v>210000</v>
      </c>
      <c r="F149" s="54">
        <f t="shared" si="47"/>
        <v>210000</v>
      </c>
    </row>
    <row r="150" spans="1:6" x14ac:dyDescent="0.3">
      <c r="A150" s="45" t="s">
        <v>419</v>
      </c>
      <c r="B150" s="45"/>
      <c r="C150" s="50"/>
      <c r="D150" s="41">
        <v>500</v>
      </c>
      <c r="E150" s="105">
        <v>210000</v>
      </c>
      <c r="F150" s="105">
        <v>210000</v>
      </c>
    </row>
    <row r="151" spans="1:6" x14ac:dyDescent="0.3">
      <c r="A151" s="43" t="s">
        <v>70</v>
      </c>
      <c r="B151" s="43"/>
      <c r="C151" s="63" t="s">
        <v>371</v>
      </c>
      <c r="D151" s="41"/>
      <c r="E151" s="52">
        <f t="shared" ref="E151:F152" si="48">E152</f>
        <v>600000</v>
      </c>
      <c r="F151" s="52">
        <f t="shared" si="48"/>
        <v>0</v>
      </c>
    </row>
    <row r="152" spans="1:6" ht="28.2" x14ac:dyDescent="0.3">
      <c r="A152" s="45" t="s">
        <v>278</v>
      </c>
      <c r="B152" s="45"/>
      <c r="C152" s="50" t="s">
        <v>375</v>
      </c>
      <c r="D152" s="41"/>
      <c r="E152" s="54">
        <f t="shared" si="48"/>
        <v>600000</v>
      </c>
      <c r="F152" s="54">
        <f t="shared" si="48"/>
        <v>0</v>
      </c>
    </row>
    <row r="153" spans="1:6" ht="28.2" x14ac:dyDescent="0.3">
      <c r="A153" s="45" t="s">
        <v>416</v>
      </c>
      <c r="B153" s="45"/>
      <c r="C153" s="50"/>
      <c r="D153" s="41">
        <v>200</v>
      </c>
      <c r="E153" s="105">
        <v>600000</v>
      </c>
      <c r="F153" s="105"/>
    </row>
    <row r="154" spans="1:6" x14ac:dyDescent="0.3">
      <c r="A154" s="83" t="s">
        <v>331</v>
      </c>
      <c r="B154" s="83"/>
      <c r="C154" s="84" t="s">
        <v>268</v>
      </c>
      <c r="D154" s="85"/>
      <c r="E154" s="86">
        <f>E155+E157</f>
        <v>4100000</v>
      </c>
      <c r="F154" s="86">
        <f>F155+F157</f>
        <v>2400000</v>
      </c>
    </row>
    <row r="155" spans="1:6" x14ac:dyDescent="0.3">
      <c r="A155" s="45" t="s">
        <v>271</v>
      </c>
      <c r="B155" s="45"/>
      <c r="C155" s="50" t="s">
        <v>344</v>
      </c>
      <c r="D155" s="41"/>
      <c r="E155" s="54">
        <f>E156</f>
        <v>2500000</v>
      </c>
      <c r="F155" s="54">
        <f>F156</f>
        <v>1800000</v>
      </c>
    </row>
    <row r="156" spans="1:6" ht="55.8" x14ac:dyDescent="0.3">
      <c r="A156" s="45" t="s">
        <v>417</v>
      </c>
      <c r="B156" s="45"/>
      <c r="C156" s="50"/>
      <c r="D156" s="41">
        <v>100</v>
      </c>
      <c r="E156" s="105">
        <v>2500000</v>
      </c>
      <c r="F156" s="105">
        <v>1800000</v>
      </c>
    </row>
    <row r="157" spans="1:6" x14ac:dyDescent="0.3">
      <c r="A157" s="45" t="s">
        <v>430</v>
      </c>
      <c r="B157" s="45"/>
      <c r="C157" s="50" t="s">
        <v>346</v>
      </c>
      <c r="D157" s="41"/>
      <c r="E157" s="54">
        <f t="shared" ref="E157:F157" si="49">E158</f>
        <v>1600000</v>
      </c>
      <c r="F157" s="54">
        <f t="shared" si="49"/>
        <v>600000</v>
      </c>
    </row>
    <row r="158" spans="1:6" x14ac:dyDescent="0.3">
      <c r="A158" s="45" t="s">
        <v>418</v>
      </c>
      <c r="B158" s="45"/>
      <c r="C158" s="50"/>
      <c r="D158" s="41">
        <v>800</v>
      </c>
      <c r="E158" s="105">
        <v>1600000</v>
      </c>
      <c r="F158" s="105">
        <v>600000</v>
      </c>
    </row>
    <row r="159" spans="1:6" x14ac:dyDescent="0.3">
      <c r="A159" s="72" t="s">
        <v>283</v>
      </c>
      <c r="B159" s="72"/>
      <c r="C159" s="68" t="s">
        <v>347</v>
      </c>
      <c r="D159" s="46"/>
      <c r="E159" s="71">
        <f>E160+E162+E164</f>
        <v>70000</v>
      </c>
      <c r="F159" s="71">
        <f>F160+F162+F164</f>
        <v>0</v>
      </c>
    </row>
    <row r="160" spans="1:6" ht="28.2" x14ac:dyDescent="0.3">
      <c r="A160" s="45" t="s">
        <v>563</v>
      </c>
      <c r="B160" s="45"/>
      <c r="C160" s="50" t="s">
        <v>564</v>
      </c>
      <c r="D160" s="46"/>
      <c r="E160" s="54">
        <f t="shared" ref="E160:F160" si="50">E161</f>
        <v>70000</v>
      </c>
      <c r="F160" s="54">
        <f t="shared" si="50"/>
        <v>0</v>
      </c>
    </row>
    <row r="161" spans="1:6" ht="13.8" customHeight="1" x14ac:dyDescent="0.3">
      <c r="A161" s="45" t="s">
        <v>419</v>
      </c>
      <c r="B161" s="45"/>
      <c r="C161" s="50"/>
      <c r="D161" s="46">
        <v>500</v>
      </c>
      <c r="E161" s="105">
        <v>70000</v>
      </c>
      <c r="F161" s="105"/>
    </row>
    <row r="162" spans="1:6" hidden="1" x14ac:dyDescent="0.3">
      <c r="A162" s="45"/>
      <c r="B162" s="45"/>
      <c r="C162" s="50"/>
      <c r="D162" s="46"/>
      <c r="E162" s="54">
        <f t="shared" ref="E162:F162" si="51">E163</f>
        <v>0</v>
      </c>
      <c r="F162" s="54">
        <f t="shared" si="51"/>
        <v>0</v>
      </c>
    </row>
    <row r="163" spans="1:6" hidden="1" x14ac:dyDescent="0.3">
      <c r="A163" s="45"/>
      <c r="B163" s="45"/>
      <c r="C163" s="50"/>
      <c r="D163" s="46"/>
      <c r="E163" s="105"/>
      <c r="F163" s="105"/>
    </row>
    <row r="164" spans="1:6" ht="1.8" hidden="1" customHeight="1" x14ac:dyDescent="0.3">
      <c r="A164" s="45"/>
      <c r="B164" s="45"/>
      <c r="C164" s="50"/>
      <c r="D164" s="46"/>
      <c r="E164" s="54"/>
      <c r="F164" s="54"/>
    </row>
    <row r="165" spans="1:6" hidden="1" x14ac:dyDescent="0.3">
      <c r="A165" s="45"/>
      <c r="B165" s="45"/>
      <c r="C165" s="50"/>
      <c r="D165" s="46"/>
      <c r="E165" s="105"/>
      <c r="F165" s="105"/>
    </row>
    <row r="166" spans="1:6" ht="31.2" x14ac:dyDescent="0.3">
      <c r="A166" s="73" t="s">
        <v>487</v>
      </c>
      <c r="B166" s="77">
        <v>710</v>
      </c>
      <c r="C166" s="74"/>
      <c r="D166" s="74"/>
      <c r="E166" s="75">
        <f t="shared" ref="E166:F166" si="52">E167+E242</f>
        <v>134911651</v>
      </c>
      <c r="F166" s="75">
        <f t="shared" si="52"/>
        <v>134362551</v>
      </c>
    </row>
    <row r="167" spans="1:6" ht="28.2" x14ac:dyDescent="0.3">
      <c r="A167" s="80" t="s">
        <v>300</v>
      </c>
      <c r="B167" s="80"/>
      <c r="C167" s="88" t="s">
        <v>230</v>
      </c>
      <c r="D167" s="57"/>
      <c r="E167" s="82">
        <f t="shared" ref="E167:F167" si="53">E168+E233+E238</f>
        <v>134910651</v>
      </c>
      <c r="F167" s="82">
        <f t="shared" si="53"/>
        <v>134361551</v>
      </c>
    </row>
    <row r="168" spans="1:6" ht="28.8" x14ac:dyDescent="0.3">
      <c r="A168" s="83" t="s">
        <v>301</v>
      </c>
      <c r="B168" s="83"/>
      <c r="C168" s="84" t="s">
        <v>231</v>
      </c>
      <c r="D168" s="85"/>
      <c r="E168" s="86">
        <f>E169+E216+E219+E223+E227</f>
        <v>134886651</v>
      </c>
      <c r="F168" s="86">
        <f>F169+F216+F219+F223+F227</f>
        <v>134342551</v>
      </c>
    </row>
    <row r="169" spans="1:6" ht="42" x14ac:dyDescent="0.3">
      <c r="A169" s="43" t="s">
        <v>119</v>
      </c>
      <c r="B169" s="43"/>
      <c r="C169" s="63" t="s">
        <v>232</v>
      </c>
      <c r="D169" s="42"/>
      <c r="E169" s="52">
        <f t="shared" ref="E169:F169" si="54">E170+E173+E176+E179+E181+E184+E187+E189+E192+E195+E197+E200+E203+E207+E210+E212+E214</f>
        <v>61218034</v>
      </c>
      <c r="F169" s="52">
        <f t="shared" si="54"/>
        <v>61538934</v>
      </c>
    </row>
    <row r="170" spans="1:6" ht="28.2" x14ac:dyDescent="0.3">
      <c r="A170" s="45" t="s">
        <v>426</v>
      </c>
      <c r="B170" s="45"/>
      <c r="C170" s="50" t="s">
        <v>405</v>
      </c>
      <c r="D170" s="46"/>
      <c r="E170" s="54">
        <f t="shared" ref="E170:F170" si="55">E171+E172</f>
        <v>101800</v>
      </c>
      <c r="F170" s="54">
        <f t="shared" si="55"/>
        <v>106900</v>
      </c>
    </row>
    <row r="171" spans="1:6" ht="28.2" x14ac:dyDescent="0.3">
      <c r="A171" s="45" t="s">
        <v>425</v>
      </c>
      <c r="B171" s="45"/>
      <c r="C171" s="50"/>
      <c r="D171" s="46">
        <v>200</v>
      </c>
      <c r="E171" s="105">
        <v>1800</v>
      </c>
      <c r="F171" s="105">
        <v>1900</v>
      </c>
    </row>
    <row r="172" spans="1:6" x14ac:dyDescent="0.3">
      <c r="A172" s="45" t="s">
        <v>415</v>
      </c>
      <c r="B172" s="45"/>
      <c r="C172" s="50"/>
      <c r="D172" s="46">
        <v>300</v>
      </c>
      <c r="E172" s="105">
        <v>100000</v>
      </c>
      <c r="F172" s="105">
        <v>105000</v>
      </c>
    </row>
    <row r="173" spans="1:6" ht="55.8" x14ac:dyDescent="0.3">
      <c r="A173" s="45" t="s">
        <v>272</v>
      </c>
      <c r="B173" s="45"/>
      <c r="C173" s="50" t="s">
        <v>406</v>
      </c>
      <c r="D173" s="46"/>
      <c r="E173" s="54">
        <f t="shared" ref="E173:F173" si="56">E174+E175</f>
        <v>2465500</v>
      </c>
      <c r="F173" s="54">
        <f t="shared" si="56"/>
        <v>2576400</v>
      </c>
    </row>
    <row r="174" spans="1:6" ht="28.2" x14ac:dyDescent="0.3">
      <c r="A174" s="45" t="s">
        <v>425</v>
      </c>
      <c r="B174" s="45"/>
      <c r="C174" s="50"/>
      <c r="D174" s="46">
        <v>200</v>
      </c>
      <c r="E174" s="105">
        <v>34700</v>
      </c>
      <c r="F174" s="105">
        <v>36000</v>
      </c>
    </row>
    <row r="175" spans="1:6" x14ac:dyDescent="0.3">
      <c r="A175" s="45" t="s">
        <v>415</v>
      </c>
      <c r="B175" s="45"/>
      <c r="C175" s="50"/>
      <c r="D175" s="46">
        <v>300</v>
      </c>
      <c r="E175" s="105">
        <v>2430800</v>
      </c>
      <c r="F175" s="105">
        <v>2540400</v>
      </c>
    </row>
    <row r="176" spans="1:6" ht="28.2" x14ac:dyDescent="0.3">
      <c r="A176" s="45" t="s">
        <v>302</v>
      </c>
      <c r="B176" s="45"/>
      <c r="C176" s="50" t="s">
        <v>407</v>
      </c>
      <c r="D176" s="46"/>
      <c r="E176" s="54">
        <f t="shared" ref="E176:F176" si="57">E177+E178</f>
        <v>7989000</v>
      </c>
      <c r="F176" s="54">
        <f t="shared" si="57"/>
        <v>7989000</v>
      </c>
    </row>
    <row r="177" spans="1:6" ht="28.2" x14ac:dyDescent="0.3">
      <c r="A177" s="45" t="s">
        <v>425</v>
      </c>
      <c r="B177" s="45"/>
      <c r="C177" s="50"/>
      <c r="D177" s="46">
        <v>200</v>
      </c>
      <c r="E177" s="105">
        <v>126000</v>
      </c>
      <c r="F177" s="105">
        <v>126000</v>
      </c>
    </row>
    <row r="178" spans="1:6" x14ac:dyDescent="0.3">
      <c r="A178" s="45" t="s">
        <v>415</v>
      </c>
      <c r="B178" s="45"/>
      <c r="C178" s="50"/>
      <c r="D178" s="46">
        <v>300</v>
      </c>
      <c r="E178" s="105">
        <v>7863000</v>
      </c>
      <c r="F178" s="105">
        <v>7863000</v>
      </c>
    </row>
    <row r="179" spans="1:6" ht="55.8" x14ac:dyDescent="0.3">
      <c r="A179" s="45" t="s">
        <v>303</v>
      </c>
      <c r="B179" s="45"/>
      <c r="C179" s="50" t="s">
        <v>408</v>
      </c>
      <c r="D179" s="46"/>
      <c r="E179" s="54">
        <f t="shared" ref="E179:F179" si="58">E180</f>
        <v>174800</v>
      </c>
      <c r="F179" s="54">
        <f t="shared" si="58"/>
        <v>181700</v>
      </c>
    </row>
    <row r="180" spans="1:6" x14ac:dyDescent="0.3">
      <c r="A180" s="45" t="s">
        <v>415</v>
      </c>
      <c r="B180" s="45"/>
      <c r="C180" s="50"/>
      <c r="D180" s="46">
        <v>300</v>
      </c>
      <c r="E180" s="105">
        <v>174800</v>
      </c>
      <c r="F180" s="105">
        <v>181700</v>
      </c>
    </row>
    <row r="181" spans="1:6" ht="55.8" x14ac:dyDescent="0.3">
      <c r="A181" s="45" t="s">
        <v>399</v>
      </c>
      <c r="B181" s="45"/>
      <c r="C181" s="50" t="s">
        <v>409</v>
      </c>
      <c r="D181" s="46"/>
      <c r="E181" s="54">
        <f t="shared" ref="E181:F181" si="59">E182+E183</f>
        <v>4374000</v>
      </c>
      <c r="F181" s="54">
        <f t="shared" si="59"/>
        <v>4549000</v>
      </c>
    </row>
    <row r="182" spans="1:6" ht="28.2" x14ac:dyDescent="0.3">
      <c r="A182" s="45" t="s">
        <v>425</v>
      </c>
      <c r="B182" s="45"/>
      <c r="C182" s="50"/>
      <c r="D182" s="46">
        <v>200</v>
      </c>
      <c r="E182" s="105">
        <v>20000</v>
      </c>
      <c r="F182" s="105">
        <v>20000</v>
      </c>
    </row>
    <row r="183" spans="1:6" x14ac:dyDescent="0.3">
      <c r="A183" s="45" t="s">
        <v>415</v>
      </c>
      <c r="B183" s="45"/>
      <c r="C183" s="50"/>
      <c r="D183" s="46">
        <v>300</v>
      </c>
      <c r="E183" s="105">
        <v>4354000</v>
      </c>
      <c r="F183" s="105">
        <v>4529000</v>
      </c>
    </row>
    <row r="184" spans="1:6" ht="55.8" x14ac:dyDescent="0.3">
      <c r="A184" s="45" t="s">
        <v>400</v>
      </c>
      <c r="B184" s="45"/>
      <c r="C184" s="50" t="s">
        <v>410</v>
      </c>
      <c r="D184" s="46"/>
      <c r="E184" s="54">
        <f t="shared" ref="E184:F184" si="60">E185+E186</f>
        <v>587000</v>
      </c>
      <c r="F184" s="54">
        <f t="shared" si="60"/>
        <v>610000</v>
      </c>
    </row>
    <row r="185" spans="1:6" ht="28.2" x14ac:dyDescent="0.3">
      <c r="A185" s="45" t="s">
        <v>425</v>
      </c>
      <c r="B185" s="45"/>
      <c r="C185" s="50"/>
      <c r="D185" s="46">
        <v>200</v>
      </c>
      <c r="E185" s="105">
        <v>2000</v>
      </c>
      <c r="F185" s="105">
        <v>2000</v>
      </c>
    </row>
    <row r="186" spans="1:6" x14ac:dyDescent="0.3">
      <c r="A186" s="45" t="s">
        <v>415</v>
      </c>
      <c r="B186" s="45"/>
      <c r="C186" s="50"/>
      <c r="D186" s="46">
        <v>300</v>
      </c>
      <c r="E186" s="105">
        <v>585000</v>
      </c>
      <c r="F186" s="105">
        <v>608000</v>
      </c>
    </row>
    <row r="187" spans="1:6" ht="0.6" customHeight="1" x14ac:dyDescent="0.3">
      <c r="A187" s="45"/>
      <c r="B187" s="45"/>
      <c r="C187" s="50"/>
      <c r="D187" s="46"/>
      <c r="E187" s="54">
        <f t="shared" ref="E187:F187" si="61">E188</f>
        <v>0</v>
      </c>
      <c r="F187" s="54">
        <f t="shared" si="61"/>
        <v>0</v>
      </c>
    </row>
    <row r="188" spans="1:6" hidden="1" x14ac:dyDescent="0.3">
      <c r="A188" s="45"/>
      <c r="B188" s="45"/>
      <c r="C188" s="50"/>
      <c r="D188" s="46"/>
      <c r="E188" s="105"/>
      <c r="F188" s="105"/>
    </row>
    <row r="189" spans="1:6" ht="28.2" x14ac:dyDescent="0.3">
      <c r="A189" s="45" t="s">
        <v>304</v>
      </c>
      <c r="B189" s="45"/>
      <c r="C189" s="50" t="s">
        <v>530</v>
      </c>
      <c r="D189" s="46"/>
      <c r="E189" s="54">
        <f t="shared" ref="E189:F189" si="62">E190+E191</f>
        <v>2554000</v>
      </c>
      <c r="F189" s="54">
        <f t="shared" si="62"/>
        <v>2554000</v>
      </c>
    </row>
    <row r="190" spans="1:6" ht="28.2" x14ac:dyDescent="0.3">
      <c r="A190" s="45" t="s">
        <v>425</v>
      </c>
      <c r="B190" s="45"/>
      <c r="C190" s="50"/>
      <c r="D190" s="46">
        <v>200</v>
      </c>
      <c r="E190" s="105">
        <v>46000</v>
      </c>
      <c r="F190" s="105">
        <v>46000</v>
      </c>
    </row>
    <row r="191" spans="1:6" x14ac:dyDescent="0.3">
      <c r="A191" s="45" t="s">
        <v>415</v>
      </c>
      <c r="B191" s="45"/>
      <c r="C191" s="50"/>
      <c r="D191" s="46">
        <v>300</v>
      </c>
      <c r="E191" s="105">
        <v>2508000</v>
      </c>
      <c r="F191" s="105">
        <v>2508000</v>
      </c>
    </row>
    <row r="192" spans="1:6" ht="42" x14ac:dyDescent="0.3">
      <c r="A192" s="45" t="s">
        <v>427</v>
      </c>
      <c r="B192" s="45"/>
      <c r="C192" s="50" t="s">
        <v>531</v>
      </c>
      <c r="D192" s="46"/>
      <c r="E192" s="54">
        <f t="shared" ref="E192:F192" si="63">E193+E194</f>
        <v>6864000</v>
      </c>
      <c r="F192" s="54">
        <f t="shared" si="63"/>
        <v>6864000</v>
      </c>
    </row>
    <row r="193" spans="1:6" ht="28.2" x14ac:dyDescent="0.3">
      <c r="A193" s="45" t="s">
        <v>425</v>
      </c>
      <c r="B193" s="45"/>
      <c r="C193" s="50"/>
      <c r="D193" s="46">
        <v>200</v>
      </c>
      <c r="E193" s="105">
        <v>113000</v>
      </c>
      <c r="F193" s="105">
        <v>113000</v>
      </c>
    </row>
    <row r="194" spans="1:6" x14ac:dyDescent="0.3">
      <c r="A194" s="45" t="s">
        <v>415</v>
      </c>
      <c r="B194" s="45"/>
      <c r="C194" s="50"/>
      <c r="D194" s="46">
        <v>300</v>
      </c>
      <c r="E194" s="105">
        <v>6751000</v>
      </c>
      <c r="F194" s="105">
        <v>6751000</v>
      </c>
    </row>
    <row r="195" spans="1:6" ht="0.6" customHeight="1" x14ac:dyDescent="0.3">
      <c r="A195" s="45"/>
      <c r="B195" s="45"/>
      <c r="C195" s="50"/>
      <c r="D195" s="46"/>
      <c r="E195" s="54">
        <f t="shared" ref="E195:F195" si="64">E196</f>
        <v>0</v>
      </c>
      <c r="F195" s="54">
        <f t="shared" si="64"/>
        <v>0</v>
      </c>
    </row>
    <row r="196" spans="1:6" hidden="1" x14ac:dyDescent="0.3">
      <c r="A196" s="45"/>
      <c r="B196" s="45"/>
      <c r="C196" s="50"/>
      <c r="D196" s="46"/>
      <c r="E196" s="105"/>
      <c r="F196" s="105"/>
    </row>
    <row r="197" spans="1:6" ht="42" x14ac:dyDescent="0.3">
      <c r="A197" s="45" t="s">
        <v>503</v>
      </c>
      <c r="B197" s="45"/>
      <c r="C197" s="50" t="s">
        <v>532</v>
      </c>
      <c r="D197" s="46"/>
      <c r="E197" s="54">
        <f t="shared" ref="E197:F197" si="65">E198+E199</f>
        <v>18969000</v>
      </c>
      <c r="F197" s="54">
        <f t="shared" si="65"/>
        <v>18969000</v>
      </c>
    </row>
    <row r="198" spans="1:6" ht="28.2" x14ac:dyDescent="0.3">
      <c r="A198" s="45" t="s">
        <v>504</v>
      </c>
      <c r="B198" s="45"/>
      <c r="C198" s="50"/>
      <c r="D198" s="46">
        <v>200</v>
      </c>
      <c r="E198" s="105">
        <v>331000</v>
      </c>
      <c r="F198" s="105">
        <v>331000</v>
      </c>
    </row>
    <row r="199" spans="1:6" x14ac:dyDescent="0.3">
      <c r="A199" s="45" t="s">
        <v>415</v>
      </c>
      <c r="B199" s="45"/>
      <c r="C199" s="50"/>
      <c r="D199" s="46">
        <v>300</v>
      </c>
      <c r="E199" s="105">
        <v>18638000</v>
      </c>
      <c r="F199" s="105">
        <v>18638000</v>
      </c>
    </row>
    <row r="200" spans="1:6" x14ac:dyDescent="0.3">
      <c r="A200" s="45" t="s">
        <v>305</v>
      </c>
      <c r="B200" s="45"/>
      <c r="C200" s="50" t="s">
        <v>533</v>
      </c>
      <c r="D200" s="41"/>
      <c r="E200" s="54">
        <f t="shared" ref="E200:F200" si="66">E201+E202</f>
        <v>4257000</v>
      </c>
      <c r="F200" s="54">
        <f t="shared" si="66"/>
        <v>4257000</v>
      </c>
    </row>
    <row r="201" spans="1:6" ht="28.2" x14ac:dyDescent="0.3">
      <c r="A201" s="45" t="s">
        <v>425</v>
      </c>
      <c r="B201" s="45"/>
      <c r="C201" s="50"/>
      <c r="D201" s="41">
        <v>200</v>
      </c>
      <c r="E201" s="105">
        <v>69520</v>
      </c>
      <c r="F201" s="105">
        <v>69520</v>
      </c>
    </row>
    <row r="202" spans="1:6" x14ac:dyDescent="0.3">
      <c r="A202" s="45" t="s">
        <v>415</v>
      </c>
      <c r="B202" s="45"/>
      <c r="C202" s="50"/>
      <c r="D202" s="41">
        <v>300</v>
      </c>
      <c r="E202" s="105">
        <v>4187480</v>
      </c>
      <c r="F202" s="105">
        <v>4187480</v>
      </c>
    </row>
    <row r="203" spans="1:6" ht="28.2" x14ac:dyDescent="0.3">
      <c r="A203" s="45" t="s">
        <v>233</v>
      </c>
      <c r="B203" s="45"/>
      <c r="C203" s="50" t="s">
        <v>534</v>
      </c>
      <c r="D203" s="41"/>
      <c r="E203" s="54">
        <f t="shared" ref="E203:F203" si="67">E204+E205+E206</f>
        <v>6106600</v>
      </c>
      <c r="F203" s="54">
        <f t="shared" si="67"/>
        <v>6106600</v>
      </c>
    </row>
    <row r="204" spans="1:6" ht="55.8" x14ac:dyDescent="0.3">
      <c r="A204" s="45" t="s">
        <v>417</v>
      </c>
      <c r="B204" s="45"/>
      <c r="C204" s="50"/>
      <c r="D204" s="41">
        <v>100</v>
      </c>
      <c r="E204" s="105">
        <v>4845300</v>
      </c>
      <c r="F204" s="105">
        <v>4845300</v>
      </c>
    </row>
    <row r="205" spans="1:6" ht="28.2" x14ac:dyDescent="0.3">
      <c r="A205" s="45" t="s">
        <v>425</v>
      </c>
      <c r="B205" s="45"/>
      <c r="C205" s="50"/>
      <c r="D205" s="41">
        <v>200</v>
      </c>
      <c r="E205" s="105">
        <v>1255300</v>
      </c>
      <c r="F205" s="105">
        <v>1255300</v>
      </c>
    </row>
    <row r="206" spans="1:6" x14ac:dyDescent="0.3">
      <c r="A206" s="45" t="s">
        <v>418</v>
      </c>
      <c r="B206" s="45"/>
      <c r="C206" s="50"/>
      <c r="D206" s="41">
        <v>800</v>
      </c>
      <c r="E206" s="105">
        <v>6000</v>
      </c>
      <c r="F206" s="105">
        <v>6000</v>
      </c>
    </row>
    <row r="207" spans="1:6" ht="28.2" x14ac:dyDescent="0.3">
      <c r="A207" s="45" t="s">
        <v>306</v>
      </c>
      <c r="B207" s="45"/>
      <c r="C207" s="50" t="s">
        <v>535</v>
      </c>
      <c r="D207" s="41"/>
      <c r="E207" s="54">
        <f t="shared" ref="E207:F207" si="68">E208+E209</f>
        <v>6344000</v>
      </c>
      <c r="F207" s="54">
        <f t="shared" si="68"/>
        <v>6344000</v>
      </c>
    </row>
    <row r="208" spans="1:6" ht="28.2" x14ac:dyDescent="0.3">
      <c r="A208" s="45" t="s">
        <v>425</v>
      </c>
      <c r="B208" s="45"/>
      <c r="C208" s="50"/>
      <c r="D208" s="41">
        <v>200</v>
      </c>
      <c r="E208" s="105">
        <v>30000</v>
      </c>
      <c r="F208" s="105">
        <v>30000</v>
      </c>
    </row>
    <row r="209" spans="1:6" x14ac:dyDescent="0.3">
      <c r="A209" s="45" t="s">
        <v>415</v>
      </c>
      <c r="B209" s="45"/>
      <c r="C209" s="50"/>
      <c r="D209" s="41">
        <v>300</v>
      </c>
      <c r="E209" s="105">
        <v>6314000</v>
      </c>
      <c r="F209" s="105">
        <v>6314000</v>
      </c>
    </row>
    <row r="210" spans="1:6" ht="42" x14ac:dyDescent="0.3">
      <c r="A210" s="45" t="s">
        <v>434</v>
      </c>
      <c r="B210" s="45"/>
      <c r="C210" s="50" t="s">
        <v>481</v>
      </c>
      <c r="D210" s="41"/>
      <c r="E210" s="54">
        <f t="shared" ref="E210:F210" si="69">E211</f>
        <v>236150</v>
      </c>
      <c r="F210" s="54">
        <f t="shared" si="69"/>
        <v>236150</v>
      </c>
    </row>
    <row r="211" spans="1:6" x14ac:dyDescent="0.3">
      <c r="A211" s="45" t="s">
        <v>415</v>
      </c>
      <c r="B211" s="45"/>
      <c r="C211" s="50"/>
      <c r="D211" s="41">
        <v>300</v>
      </c>
      <c r="E211" s="105">
        <v>236150</v>
      </c>
      <c r="F211" s="105">
        <v>236150</v>
      </c>
    </row>
    <row r="212" spans="1:6" ht="55.8" x14ac:dyDescent="0.3">
      <c r="A212" s="45" t="s">
        <v>568</v>
      </c>
      <c r="B212" s="45"/>
      <c r="C212" s="50" t="s">
        <v>536</v>
      </c>
      <c r="D212" s="41"/>
      <c r="E212" s="54">
        <f t="shared" ref="E212:F212" si="70">E213</f>
        <v>191000</v>
      </c>
      <c r="F212" s="54">
        <f t="shared" si="70"/>
        <v>191000</v>
      </c>
    </row>
    <row r="213" spans="1:6" ht="28.2" x14ac:dyDescent="0.3">
      <c r="A213" s="45" t="s">
        <v>425</v>
      </c>
      <c r="B213" s="45"/>
      <c r="C213" s="50"/>
      <c r="D213" s="41">
        <v>200</v>
      </c>
      <c r="E213" s="105">
        <v>191000</v>
      </c>
      <c r="F213" s="105">
        <v>191000</v>
      </c>
    </row>
    <row r="214" spans="1:6" ht="42" x14ac:dyDescent="0.3">
      <c r="A214" s="45" t="s">
        <v>461</v>
      </c>
      <c r="B214" s="45"/>
      <c r="C214" s="50" t="s">
        <v>537</v>
      </c>
      <c r="D214" s="41"/>
      <c r="E214" s="54">
        <f t="shared" ref="E214:F214" si="71">E215</f>
        <v>4184</v>
      </c>
      <c r="F214" s="54">
        <f t="shared" si="71"/>
        <v>4184</v>
      </c>
    </row>
    <row r="215" spans="1:6" ht="28.2" x14ac:dyDescent="0.3">
      <c r="A215" s="45" t="s">
        <v>425</v>
      </c>
      <c r="B215" s="45"/>
      <c r="C215" s="50"/>
      <c r="D215" s="41">
        <v>200</v>
      </c>
      <c r="E215" s="105">
        <v>4184</v>
      </c>
      <c r="F215" s="105">
        <v>4184</v>
      </c>
    </row>
    <row r="216" spans="1:6" ht="28.2" x14ac:dyDescent="0.3">
      <c r="A216" s="43" t="s">
        <v>448</v>
      </c>
      <c r="B216" s="43"/>
      <c r="C216" s="63" t="s">
        <v>385</v>
      </c>
      <c r="D216" s="41"/>
      <c r="E216" s="52">
        <f t="shared" ref="E216:F217" si="72">E217</f>
        <v>63578517</v>
      </c>
      <c r="F216" s="52">
        <f t="shared" si="72"/>
        <v>63578517</v>
      </c>
    </row>
    <row r="217" spans="1:6" ht="69.599999999999994" x14ac:dyDescent="0.3">
      <c r="A217" s="45" t="s">
        <v>513</v>
      </c>
      <c r="B217" s="43"/>
      <c r="C217" s="63" t="s">
        <v>514</v>
      </c>
      <c r="D217" s="41"/>
      <c r="E217" s="52">
        <f t="shared" si="72"/>
        <v>63578517</v>
      </c>
      <c r="F217" s="52">
        <f t="shared" si="72"/>
        <v>63578517</v>
      </c>
    </row>
    <row r="218" spans="1:6" ht="28.2" x14ac:dyDescent="0.3">
      <c r="A218" s="45" t="s">
        <v>414</v>
      </c>
      <c r="B218" s="43"/>
      <c r="C218" s="63"/>
      <c r="D218" s="41">
        <v>600</v>
      </c>
      <c r="E218" s="105">
        <v>63578517</v>
      </c>
      <c r="F218" s="105">
        <v>63578517</v>
      </c>
    </row>
    <row r="219" spans="1:6" ht="28.2" x14ac:dyDescent="0.3">
      <c r="A219" s="43" t="s">
        <v>387</v>
      </c>
      <c r="B219" s="43"/>
      <c r="C219" s="63" t="s">
        <v>386</v>
      </c>
      <c r="D219" s="41"/>
      <c r="E219" s="52">
        <f t="shared" ref="E219:F219" si="73">E220</f>
        <v>2313300</v>
      </c>
      <c r="F219" s="52">
        <f t="shared" si="73"/>
        <v>2313300</v>
      </c>
    </row>
    <row r="220" spans="1:6" ht="28.2" x14ac:dyDescent="0.3">
      <c r="A220" s="45" t="s">
        <v>273</v>
      </c>
      <c r="B220" s="45"/>
      <c r="C220" s="50" t="s">
        <v>538</v>
      </c>
      <c r="D220" s="41"/>
      <c r="E220" s="54">
        <f t="shared" ref="E220:F220" si="74">E221+E222</f>
        <v>2313300</v>
      </c>
      <c r="F220" s="54">
        <f t="shared" si="74"/>
        <v>2313300</v>
      </c>
    </row>
    <row r="221" spans="1:6" ht="28.2" x14ac:dyDescent="0.3">
      <c r="A221" s="45" t="s">
        <v>425</v>
      </c>
      <c r="B221" s="45"/>
      <c r="C221" s="50"/>
      <c r="D221" s="41">
        <v>200</v>
      </c>
      <c r="E221" s="105">
        <v>34500</v>
      </c>
      <c r="F221" s="105">
        <v>34500</v>
      </c>
    </row>
    <row r="222" spans="1:6" x14ac:dyDescent="0.3">
      <c r="A222" s="45" t="s">
        <v>415</v>
      </c>
      <c r="B222" s="45"/>
      <c r="C222" s="50"/>
      <c r="D222" s="41">
        <v>300</v>
      </c>
      <c r="E222" s="105">
        <v>2278800</v>
      </c>
      <c r="F222" s="105">
        <v>2278800</v>
      </c>
    </row>
    <row r="223" spans="1:6" ht="28.2" x14ac:dyDescent="0.3">
      <c r="A223" s="43" t="s">
        <v>390</v>
      </c>
      <c r="B223" s="43"/>
      <c r="C223" s="63" t="s">
        <v>389</v>
      </c>
      <c r="D223" s="41"/>
      <c r="E223" s="52">
        <f t="shared" ref="E223:F223" si="75">E224</f>
        <v>1500000</v>
      </c>
      <c r="F223" s="52">
        <f t="shared" si="75"/>
        <v>500000</v>
      </c>
    </row>
    <row r="224" spans="1:6" ht="28.2" x14ac:dyDescent="0.3">
      <c r="A224" s="43" t="s">
        <v>401</v>
      </c>
      <c r="B224" s="43"/>
      <c r="C224" s="63" t="s">
        <v>402</v>
      </c>
      <c r="D224" s="41"/>
      <c r="E224" s="52">
        <f t="shared" ref="E224:F224" si="76">E225+E226</f>
        <v>1500000</v>
      </c>
      <c r="F224" s="52">
        <f t="shared" si="76"/>
        <v>500000</v>
      </c>
    </row>
    <row r="225" spans="1:6" ht="28.2" x14ac:dyDescent="0.3">
      <c r="A225" s="45" t="s">
        <v>425</v>
      </c>
      <c r="B225" s="45"/>
      <c r="C225" s="63"/>
      <c r="D225" s="41">
        <v>200</v>
      </c>
      <c r="E225" s="105">
        <v>22000</v>
      </c>
      <c r="F225" s="105">
        <v>7000</v>
      </c>
    </row>
    <row r="226" spans="1:6" x14ac:dyDescent="0.3">
      <c r="A226" s="45" t="s">
        <v>415</v>
      </c>
      <c r="B226" s="45"/>
      <c r="C226" s="63"/>
      <c r="D226" s="41">
        <v>300</v>
      </c>
      <c r="E226" s="105">
        <v>1478000</v>
      </c>
      <c r="F226" s="105">
        <v>493000</v>
      </c>
    </row>
    <row r="227" spans="1:6" ht="28.2" x14ac:dyDescent="0.3">
      <c r="A227" s="43" t="s">
        <v>573</v>
      </c>
      <c r="B227" s="63"/>
      <c r="C227" s="42" t="s">
        <v>574</v>
      </c>
      <c r="D227" s="41"/>
      <c r="E227" s="105">
        <f>E228+E230</f>
        <v>6276800</v>
      </c>
      <c r="F227" s="105">
        <f>F228+F230</f>
        <v>6411800</v>
      </c>
    </row>
    <row r="228" spans="1:6" ht="42" x14ac:dyDescent="0.3">
      <c r="A228" s="45" t="s">
        <v>575</v>
      </c>
      <c r="B228" s="50"/>
      <c r="C228" s="41" t="s">
        <v>576</v>
      </c>
      <c r="D228" s="41"/>
      <c r="E228" s="105">
        <f>E229</f>
        <v>3134000</v>
      </c>
      <c r="F228" s="105">
        <f>F229</f>
        <v>3134000</v>
      </c>
    </row>
    <row r="229" spans="1:6" x14ac:dyDescent="0.3">
      <c r="A229" s="45" t="s">
        <v>415</v>
      </c>
      <c r="B229" s="63"/>
      <c r="C229" s="41"/>
      <c r="D229" s="41">
        <v>300</v>
      </c>
      <c r="E229" s="105">
        <v>3134000</v>
      </c>
      <c r="F229" s="105">
        <v>3134000</v>
      </c>
    </row>
    <row r="230" spans="1:6" ht="42" x14ac:dyDescent="0.3">
      <c r="A230" s="45" t="s">
        <v>577</v>
      </c>
      <c r="B230" s="50"/>
      <c r="C230" s="41" t="s">
        <v>578</v>
      </c>
      <c r="D230" s="41"/>
      <c r="E230" s="105">
        <f>E232</f>
        <v>3142800</v>
      </c>
      <c r="F230" s="105">
        <f>F232</f>
        <v>3277800</v>
      </c>
    </row>
    <row r="231" spans="1:6" hidden="1" x14ac:dyDescent="0.3">
      <c r="A231" s="45"/>
      <c r="B231" s="63"/>
      <c r="C231" s="41"/>
      <c r="D231" s="41"/>
      <c r="E231" s="105"/>
      <c r="F231" s="105"/>
    </row>
    <row r="232" spans="1:6" x14ac:dyDescent="0.3">
      <c r="A232" s="45" t="s">
        <v>415</v>
      </c>
      <c r="B232" s="63"/>
      <c r="C232" s="41"/>
      <c r="D232" s="41">
        <v>300</v>
      </c>
      <c r="E232" s="105">
        <v>3142800</v>
      </c>
      <c r="F232" s="105">
        <v>3277800</v>
      </c>
    </row>
    <row r="233" spans="1:6" x14ac:dyDescent="0.3">
      <c r="A233" s="83" t="s">
        <v>307</v>
      </c>
      <c r="B233" s="83"/>
      <c r="C233" s="84" t="s">
        <v>234</v>
      </c>
      <c r="D233" s="85"/>
      <c r="E233" s="86">
        <f t="shared" ref="E233:F234" si="77">E234</f>
        <v>23000</v>
      </c>
      <c r="F233" s="86">
        <f t="shared" si="77"/>
        <v>18000</v>
      </c>
    </row>
    <row r="234" spans="1:6" ht="28.2" x14ac:dyDescent="0.3">
      <c r="A234" s="43" t="s">
        <v>394</v>
      </c>
      <c r="B234" s="43"/>
      <c r="C234" s="63" t="s">
        <v>235</v>
      </c>
      <c r="D234" s="46"/>
      <c r="E234" s="52">
        <f t="shared" si="77"/>
        <v>23000</v>
      </c>
      <c r="F234" s="52">
        <f t="shared" si="77"/>
        <v>18000</v>
      </c>
    </row>
    <row r="235" spans="1:6" x14ac:dyDescent="0.3">
      <c r="A235" s="45" t="s">
        <v>308</v>
      </c>
      <c r="B235" s="45"/>
      <c r="C235" s="50" t="s">
        <v>334</v>
      </c>
      <c r="D235" s="41"/>
      <c r="E235" s="54">
        <f t="shared" ref="E235:F235" si="78">E236+E237</f>
        <v>23000</v>
      </c>
      <c r="F235" s="54">
        <f t="shared" si="78"/>
        <v>18000</v>
      </c>
    </row>
    <row r="236" spans="1:6" ht="28.2" x14ac:dyDescent="0.3">
      <c r="A236" s="45" t="s">
        <v>425</v>
      </c>
      <c r="B236" s="45"/>
      <c r="C236" s="50"/>
      <c r="D236" s="41">
        <v>200</v>
      </c>
      <c r="E236" s="105">
        <v>500</v>
      </c>
      <c r="F236" s="105">
        <v>500</v>
      </c>
    </row>
    <row r="237" spans="1:6" x14ac:dyDescent="0.3">
      <c r="A237" s="45" t="s">
        <v>415</v>
      </c>
      <c r="B237" s="45"/>
      <c r="C237" s="50"/>
      <c r="D237" s="41">
        <v>300</v>
      </c>
      <c r="E237" s="105">
        <v>22500</v>
      </c>
      <c r="F237" s="105">
        <v>17500</v>
      </c>
    </row>
    <row r="238" spans="1:6" ht="28.8" x14ac:dyDescent="0.3">
      <c r="A238" s="83" t="s">
        <v>557</v>
      </c>
      <c r="B238" s="83"/>
      <c r="C238" s="84" t="s">
        <v>435</v>
      </c>
      <c r="D238" s="87"/>
      <c r="E238" s="86">
        <f t="shared" ref="E238:F240" si="79">E239</f>
        <v>1000</v>
      </c>
      <c r="F238" s="86">
        <f t="shared" si="79"/>
        <v>1000</v>
      </c>
    </row>
    <row r="239" spans="1:6" x14ac:dyDescent="0.3">
      <c r="A239" s="43" t="s">
        <v>437</v>
      </c>
      <c r="B239" s="43"/>
      <c r="C239" s="63" t="s">
        <v>436</v>
      </c>
      <c r="D239" s="41"/>
      <c r="E239" s="52">
        <f t="shared" si="79"/>
        <v>1000</v>
      </c>
      <c r="F239" s="52">
        <f t="shared" si="79"/>
        <v>1000</v>
      </c>
    </row>
    <row r="240" spans="1:6" x14ac:dyDescent="0.3">
      <c r="A240" s="45" t="s">
        <v>438</v>
      </c>
      <c r="B240" s="45"/>
      <c r="C240" s="50" t="s">
        <v>439</v>
      </c>
      <c r="D240" s="41"/>
      <c r="E240" s="55">
        <f t="shared" si="79"/>
        <v>1000</v>
      </c>
      <c r="F240" s="55">
        <f t="shared" si="79"/>
        <v>1000</v>
      </c>
    </row>
    <row r="241" spans="1:6" ht="28.2" x14ac:dyDescent="0.3">
      <c r="A241" s="45" t="s">
        <v>425</v>
      </c>
      <c r="B241" s="45"/>
      <c r="C241" s="50"/>
      <c r="D241" s="41">
        <v>200</v>
      </c>
      <c r="E241" s="105">
        <v>1000</v>
      </c>
      <c r="F241" s="105">
        <v>1000</v>
      </c>
    </row>
    <row r="242" spans="1:6" ht="28.2" x14ac:dyDescent="0.3">
      <c r="A242" s="80" t="s">
        <v>326</v>
      </c>
      <c r="B242" s="80"/>
      <c r="C242" s="88" t="s">
        <v>256</v>
      </c>
      <c r="D242" s="57"/>
      <c r="E242" s="82">
        <f t="shared" ref="E242:F245" si="80">E243</f>
        <v>1000</v>
      </c>
      <c r="F242" s="82">
        <f t="shared" si="80"/>
        <v>1000</v>
      </c>
    </row>
    <row r="243" spans="1:6" ht="43.2" x14ac:dyDescent="0.3">
      <c r="A243" s="83" t="s">
        <v>327</v>
      </c>
      <c r="B243" s="83"/>
      <c r="C243" s="84" t="s">
        <v>258</v>
      </c>
      <c r="D243" s="87"/>
      <c r="E243" s="86">
        <f t="shared" si="80"/>
        <v>1000</v>
      </c>
      <c r="F243" s="86">
        <f t="shared" si="80"/>
        <v>1000</v>
      </c>
    </row>
    <row r="244" spans="1:6" ht="28.2" x14ac:dyDescent="0.3">
      <c r="A244" s="43" t="s">
        <v>376</v>
      </c>
      <c r="B244" s="43"/>
      <c r="C244" s="63" t="s">
        <v>260</v>
      </c>
      <c r="D244" s="46"/>
      <c r="E244" s="52">
        <f t="shared" si="80"/>
        <v>1000</v>
      </c>
      <c r="F244" s="52">
        <f t="shared" si="80"/>
        <v>1000</v>
      </c>
    </row>
    <row r="245" spans="1:6" ht="42" x14ac:dyDescent="0.3">
      <c r="A245" s="45" t="s">
        <v>328</v>
      </c>
      <c r="B245" s="45"/>
      <c r="C245" s="50" t="s">
        <v>539</v>
      </c>
      <c r="D245" s="46"/>
      <c r="E245" s="54">
        <f t="shared" si="80"/>
        <v>1000</v>
      </c>
      <c r="F245" s="54">
        <f t="shared" si="80"/>
        <v>1000</v>
      </c>
    </row>
    <row r="246" spans="1:6" x14ac:dyDescent="0.3">
      <c r="A246" s="45" t="s">
        <v>418</v>
      </c>
      <c r="B246" s="45"/>
      <c r="C246" s="50"/>
      <c r="D246" s="46">
        <v>800</v>
      </c>
      <c r="E246" s="105">
        <v>1000</v>
      </c>
      <c r="F246" s="105">
        <v>1000</v>
      </c>
    </row>
    <row r="247" spans="1:6" ht="34.799999999999997" x14ac:dyDescent="0.3">
      <c r="A247" s="79" t="s">
        <v>488</v>
      </c>
      <c r="B247" s="92">
        <v>718</v>
      </c>
      <c r="C247" s="74"/>
      <c r="D247" s="74"/>
      <c r="E247" s="75">
        <f>E248+E284+E303+E298</f>
        <v>178585513</v>
      </c>
      <c r="F247" s="75">
        <f>F248+F284+F303+F298</f>
        <v>157173513</v>
      </c>
    </row>
    <row r="248" spans="1:6" ht="28.2" x14ac:dyDescent="0.3">
      <c r="A248" s="80" t="s">
        <v>286</v>
      </c>
      <c r="B248" s="80"/>
      <c r="C248" s="81" t="s">
        <v>222</v>
      </c>
      <c r="D248" s="57"/>
      <c r="E248" s="82">
        <f t="shared" ref="E248:F248" si="81">E249</f>
        <v>175692275</v>
      </c>
      <c r="F248" s="82">
        <f t="shared" si="81"/>
        <v>154280275</v>
      </c>
    </row>
    <row r="249" spans="1:6" ht="28.8" x14ac:dyDescent="0.3">
      <c r="A249" s="83" t="s">
        <v>287</v>
      </c>
      <c r="B249" s="83"/>
      <c r="C249" s="84" t="s">
        <v>223</v>
      </c>
      <c r="D249" s="85"/>
      <c r="E249" s="86">
        <f>E250+E255+E280</f>
        <v>175692275</v>
      </c>
      <c r="F249" s="86">
        <f>F250+F255+F280</f>
        <v>154280275</v>
      </c>
    </row>
    <row r="250" spans="1:6" ht="42" x14ac:dyDescent="0.3">
      <c r="A250" s="43" t="s">
        <v>351</v>
      </c>
      <c r="B250" s="43"/>
      <c r="C250" s="63" t="s">
        <v>224</v>
      </c>
      <c r="D250" s="42"/>
      <c r="E250" s="52">
        <f t="shared" ref="E250:F250" si="82">E251+E253</f>
        <v>5662934</v>
      </c>
      <c r="F250" s="52">
        <f t="shared" si="82"/>
        <v>5662934</v>
      </c>
    </row>
    <row r="251" spans="1:6" ht="28.2" x14ac:dyDescent="0.3">
      <c r="A251" s="44" t="s">
        <v>290</v>
      </c>
      <c r="B251" s="44"/>
      <c r="C251" s="60" t="s">
        <v>372</v>
      </c>
      <c r="D251" s="40"/>
      <c r="E251" s="53">
        <f t="shared" ref="E251:F251" si="83">E252</f>
        <v>4485130</v>
      </c>
      <c r="F251" s="53">
        <f t="shared" si="83"/>
        <v>4485130</v>
      </c>
    </row>
    <row r="252" spans="1:6" ht="28.2" x14ac:dyDescent="0.3">
      <c r="A252" s="44" t="s">
        <v>414</v>
      </c>
      <c r="B252" s="44"/>
      <c r="C252" s="60"/>
      <c r="D252" s="40">
        <v>600</v>
      </c>
      <c r="E252" s="105">
        <v>4485130</v>
      </c>
      <c r="F252" s="105">
        <v>4485130</v>
      </c>
    </row>
    <row r="253" spans="1:6" ht="28.2" x14ac:dyDescent="0.3">
      <c r="A253" s="44" t="s">
        <v>505</v>
      </c>
      <c r="B253" s="44"/>
      <c r="C253" s="60" t="s">
        <v>540</v>
      </c>
      <c r="D253" s="40"/>
      <c r="E253" s="54">
        <f t="shared" ref="E253:F253" si="84">E254</f>
        <v>1177804</v>
      </c>
      <c r="F253" s="54">
        <f t="shared" si="84"/>
        <v>1177804</v>
      </c>
    </row>
    <row r="254" spans="1:6" ht="28.2" x14ac:dyDescent="0.3">
      <c r="A254" s="44" t="s">
        <v>414</v>
      </c>
      <c r="B254" s="44"/>
      <c r="C254" s="60"/>
      <c r="D254" s="40">
        <v>600</v>
      </c>
      <c r="E254" s="105">
        <v>1177804</v>
      </c>
      <c r="F254" s="105">
        <v>1177804</v>
      </c>
    </row>
    <row r="255" spans="1:6" ht="28.2" x14ac:dyDescent="0.3">
      <c r="A255" s="43" t="s">
        <v>226</v>
      </c>
      <c r="B255" s="43"/>
      <c r="C255" s="63" t="s">
        <v>225</v>
      </c>
      <c r="D255" s="42"/>
      <c r="E255" s="52">
        <f>E256+E258+E260+E262+E264+E267+E271+E273+E275+E278</f>
        <v>167029341</v>
      </c>
      <c r="F255" s="52">
        <f>F256+F258+F260+F262+F264+F267+F271+F273+F275+F278</f>
        <v>145617341</v>
      </c>
    </row>
    <row r="256" spans="1:6" x14ac:dyDescent="0.3">
      <c r="A256" s="45" t="s">
        <v>288</v>
      </c>
      <c r="B256" s="45"/>
      <c r="C256" s="50" t="s">
        <v>412</v>
      </c>
      <c r="D256" s="41"/>
      <c r="E256" s="54">
        <f t="shared" ref="E256:F256" si="85">E257</f>
        <v>17406853</v>
      </c>
      <c r="F256" s="54">
        <f t="shared" si="85"/>
        <v>12319353</v>
      </c>
    </row>
    <row r="257" spans="1:6" ht="28.2" x14ac:dyDescent="0.3">
      <c r="A257" s="45" t="s">
        <v>414</v>
      </c>
      <c r="B257" s="45"/>
      <c r="C257" s="50"/>
      <c r="D257" s="41">
        <v>600</v>
      </c>
      <c r="E257" s="105">
        <v>17406853</v>
      </c>
      <c r="F257" s="105">
        <v>12319353</v>
      </c>
    </row>
    <row r="258" spans="1:6" x14ac:dyDescent="0.3">
      <c r="A258" s="45" t="s">
        <v>289</v>
      </c>
      <c r="B258" s="45"/>
      <c r="C258" s="50" t="s">
        <v>413</v>
      </c>
      <c r="D258" s="41"/>
      <c r="E258" s="54">
        <f t="shared" ref="E258:F258" si="86">E259</f>
        <v>17108017</v>
      </c>
      <c r="F258" s="54">
        <f t="shared" si="86"/>
        <v>775517</v>
      </c>
    </row>
    <row r="259" spans="1:6" ht="28.2" x14ac:dyDescent="0.3">
      <c r="A259" s="45" t="s">
        <v>414</v>
      </c>
      <c r="B259" s="45"/>
      <c r="C259" s="50"/>
      <c r="D259" s="41">
        <v>600</v>
      </c>
      <c r="E259" s="105">
        <v>17108017</v>
      </c>
      <c r="F259" s="105">
        <v>775517</v>
      </c>
    </row>
    <row r="260" spans="1:6" ht="42" x14ac:dyDescent="0.3">
      <c r="A260" s="45" t="s">
        <v>292</v>
      </c>
      <c r="B260" s="45"/>
      <c r="C260" s="50" t="s">
        <v>227</v>
      </c>
      <c r="D260" s="46"/>
      <c r="E260" s="55">
        <f t="shared" ref="E260:F260" si="87">E261</f>
        <v>162000</v>
      </c>
      <c r="F260" s="55">
        <f t="shared" si="87"/>
        <v>170000</v>
      </c>
    </row>
    <row r="261" spans="1:6" x14ac:dyDescent="0.3">
      <c r="A261" s="45" t="s">
        <v>415</v>
      </c>
      <c r="B261" s="45"/>
      <c r="C261" s="50"/>
      <c r="D261" s="46">
        <v>300</v>
      </c>
      <c r="E261" s="105">
        <v>162000</v>
      </c>
      <c r="F261" s="105">
        <v>170000</v>
      </c>
    </row>
    <row r="262" spans="1:6" ht="42" x14ac:dyDescent="0.3">
      <c r="A262" s="45" t="s">
        <v>293</v>
      </c>
      <c r="B262" s="45"/>
      <c r="C262" s="50" t="s">
        <v>541</v>
      </c>
      <c r="D262" s="46"/>
      <c r="E262" s="55">
        <f>E263</f>
        <v>911638</v>
      </c>
      <c r="F262" s="55">
        <f>F263</f>
        <v>911638</v>
      </c>
    </row>
    <row r="263" spans="1:6" ht="28.2" x14ac:dyDescent="0.3">
      <c r="A263" s="45" t="s">
        <v>414</v>
      </c>
      <c r="B263" s="45"/>
      <c r="C263" s="50"/>
      <c r="D263" s="41">
        <v>600</v>
      </c>
      <c r="E263" s="105">
        <v>911638</v>
      </c>
      <c r="F263" s="105">
        <v>911638</v>
      </c>
    </row>
    <row r="264" spans="1:6" ht="28.2" x14ac:dyDescent="0.3">
      <c r="A264" s="45" t="s">
        <v>294</v>
      </c>
      <c r="B264" s="45"/>
      <c r="C264" s="50" t="s">
        <v>543</v>
      </c>
      <c r="D264" s="46"/>
      <c r="E264" s="55">
        <f t="shared" ref="E264:F264" si="88">E265+E266</f>
        <v>9943781</v>
      </c>
      <c r="F264" s="55">
        <f t="shared" si="88"/>
        <v>9943781</v>
      </c>
    </row>
    <row r="265" spans="1:6" ht="28.2" x14ac:dyDescent="0.3">
      <c r="A265" s="45" t="s">
        <v>494</v>
      </c>
      <c r="B265" s="45"/>
      <c r="C265" s="50"/>
      <c r="D265" s="46">
        <v>200</v>
      </c>
      <c r="E265" s="105">
        <v>25386.35</v>
      </c>
      <c r="F265" s="105">
        <v>25386.35</v>
      </c>
    </row>
    <row r="266" spans="1:6" x14ac:dyDescent="0.3">
      <c r="A266" s="45" t="s">
        <v>415</v>
      </c>
      <c r="B266" s="45"/>
      <c r="C266" s="50"/>
      <c r="D266" s="46">
        <v>300</v>
      </c>
      <c r="E266" s="105">
        <v>9918394.6500000004</v>
      </c>
      <c r="F266" s="105">
        <v>9918394.6500000004</v>
      </c>
    </row>
    <row r="267" spans="1:6" x14ac:dyDescent="0.3">
      <c r="A267" s="45" t="s">
        <v>295</v>
      </c>
      <c r="B267" s="45"/>
      <c r="C267" s="50" t="s">
        <v>542</v>
      </c>
      <c r="D267" s="46"/>
      <c r="E267" s="55">
        <f t="shared" ref="E267:F267" si="89">E268+E269+E270</f>
        <v>393011</v>
      </c>
      <c r="F267" s="55">
        <f t="shared" si="89"/>
        <v>393011</v>
      </c>
    </row>
    <row r="268" spans="1:6" ht="28.2" x14ac:dyDescent="0.3">
      <c r="A268" s="45" t="s">
        <v>425</v>
      </c>
      <c r="B268" s="45"/>
      <c r="C268" s="50"/>
      <c r="D268" s="46">
        <v>200</v>
      </c>
      <c r="E268" s="105">
        <v>957.52</v>
      </c>
      <c r="F268" s="105">
        <v>957.52</v>
      </c>
    </row>
    <row r="269" spans="1:6" x14ac:dyDescent="0.3">
      <c r="A269" s="45" t="s">
        <v>415</v>
      </c>
      <c r="B269" s="45"/>
      <c r="C269" s="50"/>
      <c r="D269" s="46">
        <v>300</v>
      </c>
      <c r="E269" s="105">
        <v>190535.48</v>
      </c>
      <c r="F269" s="105">
        <v>190535.48</v>
      </c>
    </row>
    <row r="270" spans="1:6" ht="28.2" x14ac:dyDescent="0.3">
      <c r="A270" s="45" t="s">
        <v>414</v>
      </c>
      <c r="B270" s="45"/>
      <c r="C270" s="50"/>
      <c r="D270" s="46">
        <v>600</v>
      </c>
      <c r="E270" s="105">
        <v>201518</v>
      </c>
      <c r="F270" s="105">
        <v>201518</v>
      </c>
    </row>
    <row r="271" spans="1:6" ht="28.2" x14ac:dyDescent="0.3">
      <c r="A271" s="45" t="s">
        <v>296</v>
      </c>
      <c r="B271" s="45"/>
      <c r="C271" s="50" t="s">
        <v>544</v>
      </c>
      <c r="D271" s="46"/>
      <c r="E271" s="55">
        <f t="shared" ref="E271:F271" si="90">E272</f>
        <v>84863089</v>
      </c>
      <c r="F271" s="55">
        <f t="shared" si="90"/>
        <v>84863089</v>
      </c>
    </row>
    <row r="272" spans="1:6" ht="28.2" x14ac:dyDescent="0.3">
      <c r="A272" s="45" t="s">
        <v>414</v>
      </c>
      <c r="B272" s="45"/>
      <c r="C272" s="50"/>
      <c r="D272" s="46">
        <v>600</v>
      </c>
      <c r="E272" s="105">
        <v>84863089</v>
      </c>
      <c r="F272" s="105">
        <v>84863089</v>
      </c>
    </row>
    <row r="273" spans="1:6" ht="28.2" x14ac:dyDescent="0.3">
      <c r="A273" s="45" t="s">
        <v>393</v>
      </c>
      <c r="B273" s="45"/>
      <c r="C273" s="50" t="s">
        <v>545</v>
      </c>
      <c r="D273" s="46"/>
      <c r="E273" s="55">
        <f t="shared" ref="E273:F273" si="91">E274</f>
        <v>5232637</v>
      </c>
      <c r="F273" s="55">
        <f t="shared" si="91"/>
        <v>5232637</v>
      </c>
    </row>
    <row r="274" spans="1:6" ht="28.2" x14ac:dyDescent="0.3">
      <c r="A274" s="45" t="s">
        <v>414</v>
      </c>
      <c r="B274" s="45"/>
      <c r="C274" s="50"/>
      <c r="D274" s="46">
        <v>600</v>
      </c>
      <c r="E274" s="105">
        <v>5232637</v>
      </c>
      <c r="F274" s="105">
        <v>5232637</v>
      </c>
    </row>
    <row r="275" spans="1:6" ht="28.2" x14ac:dyDescent="0.3">
      <c r="A275" s="45" t="s">
        <v>297</v>
      </c>
      <c r="B275" s="45"/>
      <c r="C275" s="50" t="s">
        <v>546</v>
      </c>
      <c r="D275" s="46"/>
      <c r="E275" s="55">
        <f t="shared" ref="E275:F275" si="92">E276+E277</f>
        <v>460175</v>
      </c>
      <c r="F275" s="55">
        <f t="shared" si="92"/>
        <v>460175</v>
      </c>
    </row>
    <row r="276" spans="1:6" ht="55.8" x14ac:dyDescent="0.3">
      <c r="A276" s="45" t="s">
        <v>417</v>
      </c>
      <c r="B276" s="45"/>
      <c r="C276" s="50"/>
      <c r="D276" s="46">
        <v>100</v>
      </c>
      <c r="E276" s="105">
        <v>387437</v>
      </c>
      <c r="F276" s="105">
        <v>387437</v>
      </c>
    </row>
    <row r="277" spans="1:6" ht="28.2" x14ac:dyDescent="0.3">
      <c r="A277" s="45" t="s">
        <v>425</v>
      </c>
      <c r="B277" s="45"/>
      <c r="C277" s="50"/>
      <c r="D277" s="46">
        <v>200</v>
      </c>
      <c r="E277" s="105">
        <v>72738</v>
      </c>
      <c r="F277" s="105">
        <v>72738</v>
      </c>
    </row>
    <row r="278" spans="1:6" ht="28.2" x14ac:dyDescent="0.3">
      <c r="A278" s="45" t="s">
        <v>298</v>
      </c>
      <c r="B278" s="45"/>
      <c r="C278" s="50" t="s">
        <v>547</v>
      </c>
      <c r="D278" s="46"/>
      <c r="E278" s="55">
        <f t="shared" ref="E278:F278" si="93">E279</f>
        <v>30548140</v>
      </c>
      <c r="F278" s="55">
        <f t="shared" si="93"/>
        <v>30548140</v>
      </c>
    </row>
    <row r="279" spans="1:6" ht="28.2" x14ac:dyDescent="0.3">
      <c r="A279" s="45" t="s">
        <v>414</v>
      </c>
      <c r="B279" s="45"/>
      <c r="C279" s="50"/>
      <c r="D279" s="46">
        <v>600</v>
      </c>
      <c r="E279" s="105">
        <v>30548140</v>
      </c>
      <c r="F279" s="105">
        <v>30548140</v>
      </c>
    </row>
    <row r="280" spans="1:6" ht="42" x14ac:dyDescent="0.3">
      <c r="A280" s="43" t="s">
        <v>383</v>
      </c>
      <c r="B280" s="43"/>
      <c r="C280" s="63" t="s">
        <v>384</v>
      </c>
      <c r="D280" s="47"/>
      <c r="E280" s="56">
        <f t="shared" ref="E280:F280" si="94">E281</f>
        <v>3000000</v>
      </c>
      <c r="F280" s="56">
        <f t="shared" si="94"/>
        <v>3000000</v>
      </c>
    </row>
    <row r="281" spans="1:6" x14ac:dyDescent="0.3">
      <c r="A281" s="45" t="s">
        <v>291</v>
      </c>
      <c r="B281" s="45"/>
      <c r="C281" s="50" t="s">
        <v>411</v>
      </c>
      <c r="D281" s="46"/>
      <c r="E281" s="55">
        <f>E282+E283</f>
        <v>3000000</v>
      </c>
      <c r="F281" s="55">
        <f>F282+F283</f>
        <v>3000000</v>
      </c>
    </row>
    <row r="282" spans="1:6" ht="55.8" x14ac:dyDescent="0.3">
      <c r="A282" s="45" t="s">
        <v>417</v>
      </c>
      <c r="B282" s="45"/>
      <c r="C282" s="50"/>
      <c r="D282" s="46">
        <v>100</v>
      </c>
      <c r="E282" s="105">
        <v>2862850</v>
      </c>
      <c r="F282" s="105">
        <v>2862850</v>
      </c>
    </row>
    <row r="283" spans="1:6" ht="28.2" x14ac:dyDescent="0.3">
      <c r="A283" s="45" t="s">
        <v>425</v>
      </c>
      <c r="B283" s="45"/>
      <c r="C283" s="50"/>
      <c r="D283" s="46">
        <v>200</v>
      </c>
      <c r="E283" s="105">
        <v>137150</v>
      </c>
      <c r="F283" s="105">
        <v>137150</v>
      </c>
    </row>
    <row r="284" spans="1:6" ht="28.2" x14ac:dyDescent="0.3">
      <c r="A284" s="80" t="s">
        <v>300</v>
      </c>
      <c r="B284" s="80"/>
      <c r="C284" s="88" t="s">
        <v>230</v>
      </c>
      <c r="D284" s="57"/>
      <c r="E284" s="82">
        <f t="shared" ref="E284:F285" si="95">E285</f>
        <v>1800238</v>
      </c>
      <c r="F284" s="82">
        <f t="shared" si="95"/>
        <v>1800238</v>
      </c>
    </row>
    <row r="285" spans="1:6" x14ac:dyDescent="0.3">
      <c r="A285" s="83" t="s">
        <v>307</v>
      </c>
      <c r="B285" s="83"/>
      <c r="C285" s="84" t="s">
        <v>234</v>
      </c>
      <c r="D285" s="85"/>
      <c r="E285" s="86">
        <f t="shared" si="95"/>
        <v>1800238</v>
      </c>
      <c r="F285" s="86">
        <f t="shared" si="95"/>
        <v>1800238</v>
      </c>
    </row>
    <row r="286" spans="1:6" ht="28.2" x14ac:dyDescent="0.3">
      <c r="A286" s="43" t="s">
        <v>395</v>
      </c>
      <c r="B286" s="43"/>
      <c r="C286" s="63" t="s">
        <v>236</v>
      </c>
      <c r="D286" s="46"/>
      <c r="E286" s="52">
        <f>E289+E291+E294+E296+E287</f>
        <v>1800238</v>
      </c>
      <c r="F286" s="52">
        <f>F289+F291+F294+F296+F287</f>
        <v>1800238</v>
      </c>
    </row>
    <row r="287" spans="1:6" ht="42" x14ac:dyDescent="0.3">
      <c r="A287" s="45" t="s">
        <v>462</v>
      </c>
      <c r="B287" s="45"/>
      <c r="C287" s="50" t="s">
        <v>552</v>
      </c>
      <c r="D287" s="46"/>
      <c r="E287" s="54">
        <f t="shared" ref="E287:F287" si="96">E288</f>
        <v>12000</v>
      </c>
      <c r="F287" s="54">
        <f t="shared" si="96"/>
        <v>12000</v>
      </c>
    </row>
    <row r="288" spans="1:6" ht="28.2" x14ac:dyDescent="0.3">
      <c r="A288" s="45" t="s">
        <v>414</v>
      </c>
      <c r="B288" s="45"/>
      <c r="C288" s="50"/>
      <c r="D288" s="46">
        <v>600</v>
      </c>
      <c r="E288" s="105">
        <v>12000</v>
      </c>
      <c r="F288" s="105">
        <v>12000</v>
      </c>
    </row>
    <row r="289" spans="1:6" ht="42" x14ac:dyDescent="0.3">
      <c r="A289" s="45" t="s">
        <v>274</v>
      </c>
      <c r="B289" s="45"/>
      <c r="C289" s="50" t="s">
        <v>548</v>
      </c>
      <c r="D289" s="46"/>
      <c r="E289" s="54">
        <f t="shared" ref="E289:F289" si="97">E290</f>
        <v>105138</v>
      </c>
      <c r="F289" s="54">
        <f t="shared" si="97"/>
        <v>105138</v>
      </c>
    </row>
    <row r="290" spans="1:6" ht="28.2" x14ac:dyDescent="0.3">
      <c r="A290" s="45" t="s">
        <v>414</v>
      </c>
      <c r="B290" s="45"/>
      <c r="C290" s="50"/>
      <c r="D290" s="46">
        <v>600</v>
      </c>
      <c r="E290" s="105">
        <v>105138</v>
      </c>
      <c r="F290" s="105">
        <v>105138</v>
      </c>
    </row>
    <row r="291" spans="1:6" ht="55.8" x14ac:dyDescent="0.3">
      <c r="A291" s="45" t="s">
        <v>428</v>
      </c>
      <c r="B291" s="45"/>
      <c r="C291" s="50" t="s">
        <v>549</v>
      </c>
      <c r="D291" s="46"/>
      <c r="E291" s="54">
        <f t="shared" ref="E291:F291" si="98">E292+E293</f>
        <v>1643000</v>
      </c>
      <c r="F291" s="54">
        <f t="shared" si="98"/>
        <v>1643000</v>
      </c>
    </row>
    <row r="292" spans="1:6" x14ac:dyDescent="0.3">
      <c r="A292" s="45" t="s">
        <v>415</v>
      </c>
      <c r="B292" s="45"/>
      <c r="C292" s="50"/>
      <c r="D292" s="46">
        <v>300</v>
      </c>
      <c r="E292" s="105">
        <v>1187115</v>
      </c>
      <c r="F292" s="105">
        <v>1187115</v>
      </c>
    </row>
    <row r="293" spans="1:6" ht="28.2" x14ac:dyDescent="0.3">
      <c r="A293" s="45" t="s">
        <v>414</v>
      </c>
      <c r="B293" s="45"/>
      <c r="C293" s="50"/>
      <c r="D293" s="46">
        <v>600</v>
      </c>
      <c r="E293" s="105">
        <v>455885</v>
      </c>
      <c r="F293" s="105">
        <v>455885</v>
      </c>
    </row>
    <row r="294" spans="1:6" ht="28.2" x14ac:dyDescent="0.3">
      <c r="A294" s="45" t="s">
        <v>309</v>
      </c>
      <c r="B294" s="45"/>
      <c r="C294" s="50" t="s">
        <v>550</v>
      </c>
      <c r="D294" s="46"/>
      <c r="E294" s="54">
        <f t="shared" ref="E294:F294" si="99">E295</f>
        <v>31280</v>
      </c>
      <c r="F294" s="54">
        <f t="shared" si="99"/>
        <v>31280</v>
      </c>
    </row>
    <row r="295" spans="1:6" x14ac:dyDescent="0.3">
      <c r="A295" s="45" t="s">
        <v>415</v>
      </c>
      <c r="B295" s="45"/>
      <c r="C295" s="50"/>
      <c r="D295" s="46">
        <v>300</v>
      </c>
      <c r="E295" s="105">
        <v>31280</v>
      </c>
      <c r="F295" s="105">
        <v>31280</v>
      </c>
    </row>
    <row r="296" spans="1:6" ht="28.2" x14ac:dyDescent="0.3">
      <c r="A296" s="45" t="s">
        <v>432</v>
      </c>
      <c r="B296" s="45"/>
      <c r="C296" s="50" t="s">
        <v>551</v>
      </c>
      <c r="D296" s="46"/>
      <c r="E296" s="54">
        <f t="shared" ref="E296:F296" si="100">E297</f>
        <v>8820</v>
      </c>
      <c r="F296" s="54">
        <f t="shared" si="100"/>
        <v>8820</v>
      </c>
    </row>
    <row r="297" spans="1:6" x14ac:dyDescent="0.3">
      <c r="A297" s="45" t="s">
        <v>415</v>
      </c>
      <c r="B297" s="45"/>
      <c r="C297" s="50"/>
      <c r="D297" s="46">
        <v>300</v>
      </c>
      <c r="E297" s="105">
        <v>8820</v>
      </c>
      <c r="F297" s="105">
        <v>8820</v>
      </c>
    </row>
    <row r="298" spans="1:6" ht="28.2" x14ac:dyDescent="0.3">
      <c r="A298" s="80" t="s">
        <v>326</v>
      </c>
      <c r="B298" s="80"/>
      <c r="C298" s="88" t="s">
        <v>256</v>
      </c>
      <c r="D298" s="57"/>
      <c r="E298" s="82">
        <f t="shared" ref="E298:F301" si="101">E299</f>
        <v>93000</v>
      </c>
      <c r="F298" s="82">
        <f t="shared" si="101"/>
        <v>93000</v>
      </c>
    </row>
    <row r="299" spans="1:6" ht="43.2" x14ac:dyDescent="0.3">
      <c r="A299" s="83" t="s">
        <v>327</v>
      </c>
      <c r="B299" s="83"/>
      <c r="C299" s="84" t="s">
        <v>258</v>
      </c>
      <c r="D299" s="87"/>
      <c r="E299" s="86">
        <f t="shared" si="101"/>
        <v>93000</v>
      </c>
      <c r="F299" s="86">
        <f t="shared" si="101"/>
        <v>93000</v>
      </c>
    </row>
    <row r="300" spans="1:6" ht="28.2" x14ac:dyDescent="0.3">
      <c r="A300" s="43" t="s">
        <v>376</v>
      </c>
      <c r="B300" s="43"/>
      <c r="C300" s="63" t="s">
        <v>260</v>
      </c>
      <c r="D300" s="46"/>
      <c r="E300" s="52">
        <f t="shared" si="101"/>
        <v>93000</v>
      </c>
      <c r="F300" s="52">
        <f t="shared" si="101"/>
        <v>93000</v>
      </c>
    </row>
    <row r="301" spans="1:6" ht="42" x14ac:dyDescent="0.3">
      <c r="A301" s="45" t="s">
        <v>493</v>
      </c>
      <c r="B301" s="45"/>
      <c r="C301" s="50" t="s">
        <v>553</v>
      </c>
      <c r="D301" s="46"/>
      <c r="E301" s="54">
        <f t="shared" si="101"/>
        <v>93000</v>
      </c>
      <c r="F301" s="54">
        <f t="shared" si="101"/>
        <v>93000</v>
      </c>
    </row>
    <row r="302" spans="1:6" x14ac:dyDescent="0.3">
      <c r="A302" s="45" t="s">
        <v>418</v>
      </c>
      <c r="B302" s="45"/>
      <c r="C302" s="50"/>
      <c r="D302" s="46">
        <v>800</v>
      </c>
      <c r="E302" s="105">
        <v>93000</v>
      </c>
      <c r="F302" s="105">
        <v>93000</v>
      </c>
    </row>
    <row r="303" spans="1:6" x14ac:dyDescent="0.3">
      <c r="A303" s="80" t="s">
        <v>331</v>
      </c>
      <c r="B303" s="80"/>
      <c r="C303" s="88" t="s">
        <v>268</v>
      </c>
      <c r="D303" s="57"/>
      <c r="E303" s="82">
        <f t="shared" ref="E303:F303" si="102">E304</f>
        <v>1000000</v>
      </c>
      <c r="F303" s="82">
        <f t="shared" si="102"/>
        <v>1000000</v>
      </c>
    </row>
    <row r="304" spans="1:6" x14ac:dyDescent="0.3">
      <c r="A304" s="45" t="s">
        <v>271</v>
      </c>
      <c r="B304" s="45"/>
      <c r="C304" s="50" t="s">
        <v>344</v>
      </c>
      <c r="D304" s="41"/>
      <c r="E304" s="54">
        <f>E305</f>
        <v>1000000</v>
      </c>
      <c r="F304" s="54">
        <f>F305</f>
        <v>1000000</v>
      </c>
    </row>
    <row r="305" spans="1:6" ht="55.8" x14ac:dyDescent="0.3">
      <c r="A305" s="45" t="s">
        <v>417</v>
      </c>
      <c r="B305" s="45"/>
      <c r="C305" s="50"/>
      <c r="D305" s="41">
        <v>100</v>
      </c>
      <c r="E305" s="105">
        <v>1000000</v>
      </c>
      <c r="F305" s="105">
        <v>1000000</v>
      </c>
    </row>
    <row r="306" spans="1:6" x14ac:dyDescent="0.3">
      <c r="A306" s="102" t="s">
        <v>566</v>
      </c>
      <c r="B306" s="102"/>
      <c r="C306" s="50"/>
      <c r="D306" s="46"/>
      <c r="E306" s="71">
        <f>E7+E145+E247+E166</f>
        <v>399774427</v>
      </c>
      <c r="F306" s="71">
        <f>F7+F145+F247+F166</f>
        <v>331471311</v>
      </c>
    </row>
    <row r="307" spans="1:6" x14ac:dyDescent="0.3">
      <c r="A307" s="102" t="s">
        <v>565</v>
      </c>
      <c r="B307" s="102"/>
      <c r="C307" s="50"/>
      <c r="D307" s="46"/>
      <c r="E307" s="71">
        <v>3000000</v>
      </c>
      <c r="F307" s="71">
        <v>3100000</v>
      </c>
    </row>
    <row r="308" spans="1:6" x14ac:dyDescent="0.3">
      <c r="A308" s="61" t="s">
        <v>433</v>
      </c>
      <c r="B308" s="61"/>
      <c r="C308" s="62"/>
      <c r="D308" s="58"/>
      <c r="E308" s="59">
        <f>E306+E307</f>
        <v>402774427</v>
      </c>
      <c r="F308" s="59">
        <f>F306+F307</f>
        <v>334571311</v>
      </c>
    </row>
    <row r="309" spans="1:6" x14ac:dyDescent="0.3">
      <c r="A309" s="51" t="s">
        <v>423</v>
      </c>
      <c r="B309" s="51"/>
      <c r="C309" s="50"/>
      <c r="D309" s="41"/>
      <c r="E309" s="105">
        <v>0</v>
      </c>
      <c r="F309" s="105">
        <v>0</v>
      </c>
    </row>
    <row r="312" spans="1:6" x14ac:dyDescent="0.3">
      <c r="E312" s="67"/>
      <c r="F312" s="67"/>
    </row>
    <row r="313" spans="1:6" ht="15.6" x14ac:dyDescent="0.3">
      <c r="A313" s="94" t="s">
        <v>491</v>
      </c>
      <c r="B313" s="94"/>
      <c r="C313" s="94"/>
      <c r="D313" s="100" t="s">
        <v>492</v>
      </c>
    </row>
  </sheetData>
  <mergeCells count="1">
    <mergeCell ref="A5:D5"/>
  </mergeCells>
  <pageMargins left="0.70866141732283472" right="0.70866141732283472" top="0.74803149606299213" bottom="0.74803149606299213" header="0.31496062992125984" footer="0.31496062992125984"/>
  <pageSetup paperSize="9" scale="64" fitToHeight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8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Bug-MON</cp:lastModifiedBy>
  <cp:lastPrinted>2019-02-11T11:59:44Z</cp:lastPrinted>
  <dcterms:created xsi:type="dcterms:W3CDTF">2015-09-23T12:24:19Z</dcterms:created>
  <dcterms:modified xsi:type="dcterms:W3CDTF">2019-03-04T08:21:18Z</dcterms:modified>
</cp:coreProperties>
</file>