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15216" windowHeight="7440" activeTab="2"/>
  </bookViews>
  <sheets>
    <sheet name="Район" sheetId="1" r:id="rId1"/>
    <sheet name="Благов сп" sheetId="3" r:id="rId2"/>
    <sheet name="7" sheetId="17" r:id="rId3"/>
  </sheets>
  <calcPr calcId="144525"/>
</workbook>
</file>

<file path=xl/calcChain.xml><?xml version="1.0" encoding="utf-8"?>
<calcChain xmlns="http://schemas.openxmlformats.org/spreadsheetml/2006/main">
  <c r="E381" i="17" l="1"/>
  <c r="E384" i="17"/>
  <c r="E361" i="17"/>
  <c r="E132" i="17"/>
  <c r="E127" i="17"/>
  <c r="E126" i="17" s="1"/>
  <c r="E72" i="17"/>
  <c r="E54" i="17"/>
  <c r="E53" i="17" s="1"/>
  <c r="E382" i="17" l="1"/>
  <c r="E330" i="17"/>
  <c r="E329" i="17" s="1"/>
  <c r="E328" i="17" s="1"/>
  <c r="E323" i="17"/>
  <c r="E325" i="17"/>
  <c r="E258" i="17"/>
  <c r="E256" i="17"/>
  <c r="E254" i="17"/>
  <c r="E216" i="17"/>
  <c r="E213" i="17"/>
  <c r="E210" i="17"/>
  <c r="E208" i="17"/>
  <c r="E197" i="17"/>
  <c r="E196" i="17" s="1"/>
  <c r="E195" i="17" s="1"/>
  <c r="E194" i="17" s="1"/>
  <c r="E176" i="17"/>
  <c r="E175" i="17" s="1"/>
  <c r="E168" i="17"/>
  <c r="E166" i="17"/>
  <c r="E164" i="17"/>
  <c r="E322" i="17" l="1"/>
  <c r="E130" i="17"/>
  <c r="E129" i="17" s="1"/>
  <c r="E125" i="17" s="1"/>
  <c r="E116" i="17"/>
  <c r="E114" i="17"/>
  <c r="E100" i="17"/>
  <c r="E98" i="17"/>
  <c r="E96" i="17"/>
  <c r="E86" i="17"/>
  <c r="E84" i="17"/>
  <c r="E82" i="17"/>
  <c r="E70" i="17"/>
  <c r="E69" i="17" s="1"/>
  <c r="E65" i="17"/>
  <c r="E63" i="17"/>
  <c r="E61" i="17"/>
  <c r="E17" i="17"/>
  <c r="E15" i="17"/>
  <c r="E13" i="17"/>
  <c r="E261" i="17" l="1"/>
  <c r="E150" i="17"/>
  <c r="E247" i="17" l="1"/>
  <c r="E397" i="17" l="1"/>
  <c r="E123" i="17" l="1"/>
  <c r="E21" i="17" l="1"/>
  <c r="E20" i="17" s="1"/>
  <c r="E312" i="17" l="1"/>
  <c r="E311" i="17" s="1"/>
  <c r="E263" i="17"/>
  <c r="E260" i="17" s="1"/>
  <c r="E94" i="17"/>
  <c r="E102" i="17"/>
  <c r="E67" i="17"/>
  <c r="E59" i="17"/>
  <c r="E93" i="17" l="1"/>
  <c r="E58" i="17"/>
  <c r="E401" i="17" l="1"/>
  <c r="E352" i="17"/>
  <c r="E305" i="17"/>
  <c r="E292" i="17"/>
  <c r="E192" i="17"/>
  <c r="E136" i="17"/>
  <c r="E135" i="17" s="1"/>
  <c r="E134" i="17" s="1"/>
  <c r="E77" i="17"/>
  <c r="E414" i="17" l="1"/>
  <c r="E413" i="17" s="1"/>
  <c r="E411" i="17"/>
  <c r="E410" i="17" s="1"/>
  <c r="E409" i="17" s="1"/>
  <c r="E408" i="17" s="1"/>
  <c r="E406" i="17"/>
  <c r="E404" i="17"/>
  <c r="E399" i="17"/>
  <c r="E390" i="17"/>
  <c r="E389" i="17" s="1"/>
  <c r="E387" i="17"/>
  <c r="E386" i="17" s="1"/>
  <c r="E379" i="17"/>
  <c r="E376" i="17"/>
  <c r="E374" i="17"/>
  <c r="E372" i="17"/>
  <c r="E368" i="17"/>
  <c r="E365" i="17"/>
  <c r="E359" i="17"/>
  <c r="E357" i="17"/>
  <c r="E355" i="17"/>
  <c r="E350" i="17"/>
  <c r="E349" i="17" s="1"/>
  <c r="E344" i="17"/>
  <c r="E343" i="17" s="1"/>
  <c r="E342" i="17" s="1"/>
  <c r="E341" i="17" s="1"/>
  <c r="E339" i="17"/>
  <c r="E338" i="17" s="1"/>
  <c r="E337" i="17" s="1"/>
  <c r="E334" i="17"/>
  <c r="E333" i="17" s="1"/>
  <c r="E332" i="17" s="1"/>
  <c r="E319" i="17"/>
  <c r="E318" i="17" s="1"/>
  <c r="E315" i="17"/>
  <c r="E314" i="17" s="1"/>
  <c r="E309" i="17"/>
  <c r="E307" i="17"/>
  <c r="E302" i="17"/>
  <c r="E298" i="17"/>
  <c r="E295" i="17"/>
  <c r="E289" i="17"/>
  <c r="E286" i="17"/>
  <c r="E283" i="17"/>
  <c r="E280" i="17"/>
  <c r="E278" i="17"/>
  <c r="E275" i="17"/>
  <c r="E272" i="17"/>
  <c r="E269" i="17"/>
  <c r="E252" i="17"/>
  <c r="E246" i="17" s="1"/>
  <c r="E244" i="17"/>
  <c r="E243" i="17" s="1"/>
  <c r="E241" i="17"/>
  <c r="E240" i="17" s="1"/>
  <c r="E238" i="17"/>
  <c r="E237" i="17" s="1"/>
  <c r="E233" i="17"/>
  <c r="E232" i="17" s="1"/>
  <c r="E231" i="17" s="1"/>
  <c r="E230" i="17" s="1"/>
  <c r="E227" i="17"/>
  <c r="E224" i="17"/>
  <c r="E221" i="17"/>
  <c r="E219" i="17"/>
  <c r="E206" i="17"/>
  <c r="E200" i="17"/>
  <c r="E191" i="17"/>
  <c r="E189" i="17"/>
  <c r="E188" i="17" s="1"/>
  <c r="E185" i="17"/>
  <c r="E180" i="17"/>
  <c r="E179" i="17" s="1"/>
  <c r="E178" i="17" s="1"/>
  <c r="E173" i="17"/>
  <c r="E172" i="17" s="1"/>
  <c r="E171" i="17" s="1"/>
  <c r="E162" i="17"/>
  <c r="E161" i="17" s="1"/>
  <c r="E155" i="17"/>
  <c r="E154" i="17" s="1"/>
  <c r="E153" i="17" s="1"/>
  <c r="E149" i="17"/>
  <c r="E148" i="17" s="1"/>
  <c r="E145" i="17"/>
  <c r="E144" i="17" s="1"/>
  <c r="E143" i="17" s="1"/>
  <c r="E141" i="17"/>
  <c r="E140" i="17" s="1"/>
  <c r="E139" i="17" s="1"/>
  <c r="E121" i="17"/>
  <c r="E120" i="17" s="1"/>
  <c r="E111" i="17"/>
  <c r="E110" i="17" s="1"/>
  <c r="E106" i="17"/>
  <c r="E105" i="17" s="1"/>
  <c r="E104" i="17" s="1"/>
  <c r="E89" i="17"/>
  <c r="E88" i="17" s="1"/>
  <c r="E80" i="17"/>
  <c r="E79" i="17" s="1"/>
  <c r="E75" i="17"/>
  <c r="E49" i="17"/>
  <c r="E48" i="17" s="1"/>
  <c r="E47" i="17" s="1"/>
  <c r="E45" i="17"/>
  <c r="E44" i="17" s="1"/>
  <c r="E43" i="17" s="1"/>
  <c r="E40" i="17"/>
  <c r="E39" i="17" s="1"/>
  <c r="E38" i="17" s="1"/>
  <c r="E36" i="17"/>
  <c r="E35" i="17" s="1"/>
  <c r="E34" i="17" s="1"/>
  <c r="E31" i="17"/>
  <c r="E30" i="17" s="1"/>
  <c r="E29" i="17" s="1"/>
  <c r="E28" i="17" s="1"/>
  <c r="E26" i="17"/>
  <c r="E25" i="17" s="1"/>
  <c r="E24" i="17" s="1"/>
  <c r="E23" i="17" s="1"/>
  <c r="E19" i="17"/>
  <c r="E11" i="17"/>
  <c r="E10" i="17" s="1"/>
  <c r="E268" i="17" l="1"/>
  <c r="E267" i="17" s="1"/>
  <c r="E266" i="17" s="1"/>
  <c r="E265" i="17" s="1"/>
  <c r="E236" i="17"/>
  <c r="E235" i="17" s="1"/>
  <c r="E396" i="17"/>
  <c r="E395" i="17" s="1"/>
  <c r="E394" i="17" s="1"/>
  <c r="E187" i="17"/>
  <c r="E354" i="17"/>
  <c r="E348" i="17" s="1"/>
  <c r="E184" i="17"/>
  <c r="E183" i="17" s="1"/>
  <c r="E74" i="17"/>
  <c r="E57" i="17" s="1"/>
  <c r="E109" i="17"/>
  <c r="E108" i="17" s="1"/>
  <c r="E160" i="17"/>
  <c r="E159" i="17" s="1"/>
  <c r="E202" i="17"/>
  <c r="E119" i="17"/>
  <c r="E118" i="17" s="1"/>
  <c r="E170" i="17"/>
  <c r="E42" i="17"/>
  <c r="E9" i="17"/>
  <c r="E8" i="17" s="1"/>
  <c r="E33" i="17"/>
  <c r="E138" i="17"/>
  <c r="E199" i="17" l="1"/>
  <c r="E229" i="17"/>
  <c r="E182" i="17"/>
  <c r="E56" i="17"/>
  <c r="E347" i="17"/>
  <c r="E346" i="17" s="1"/>
  <c r="E7" i="17" l="1"/>
  <c r="E418" i="17" s="1"/>
</calcChain>
</file>

<file path=xl/sharedStrings.xml><?xml version="1.0" encoding="utf-8"?>
<sst xmlns="http://schemas.openxmlformats.org/spreadsheetml/2006/main" count="1041" uniqueCount="676">
  <si>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</si>
  <si>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</si>
  <si>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</si>
  <si>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</si>
  <si>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</si>
  <si>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</si>
  <si>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</si>
  <si>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</si>
  <si>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</si>
  <si>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</si>
  <si>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</si>
  <si>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</si>
  <si>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</si>
  <si>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</si>
  <si>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</si>
  <si>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</si>
  <si>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</si>
  <si>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</si>
  <si>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</si>
  <si>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</si>
  <si>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</si>
  <si>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</si>
  <si>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</si>
  <si>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</si>
  <si>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</si>
  <si>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</si>
  <si>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</si>
  <si>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</si>
  <si>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</si>
  <si>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</si>
  <si>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</si>
  <si>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</si>
  <si>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</si>
  <si>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</si>
  <si>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</si>
  <si>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</si>
  <si>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</si>
  <si>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</si>
  <si>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</si>
  <si>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</si>
  <si>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</si>
  <si>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</si>
  <si>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</si>
  <si>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</si>
  <si>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</si>
  <si>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</si>
  <si>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</si>
  <si>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</si>
  <si>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</si>
  <si>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</si>
  <si>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</si>
  <si>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</si>
  <si>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</si>
  <si>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</si>
  <si>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</si>
  <si>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</si>
  <si>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</si>
  <si>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</si>
  <si>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</si>
  <si>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</si>
  <si>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</si>
  <si>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</si>
  <si>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</si>
  <si>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</si>
  <si>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</si>
  <si>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</si>
  <si>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</si>
  <si>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</si>
  <si>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</si>
  <si>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</si>
  <si>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</si>
  <si>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</si>
  <si>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</si>
  <si>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</si>
  <si>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</si>
  <si>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</si>
  <si>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</si>
  <si>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</si>
  <si>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</si>
  <si>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</si>
  <si>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</si>
  <si>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</si>
  <si>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</si>
  <si>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</si>
  <si>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</si>
  <si>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</si>
  <si>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</si>
  <si>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</si>
  <si>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</si>
  <si>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</si>
  <si>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</si>
  <si>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</si>
  <si>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</si>
  <si>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</si>
  <si>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</si>
  <si>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</si>
  <si>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</si>
  <si>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</si>
  <si>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</si>
  <si>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</si>
  <si>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</si>
  <si>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</si>
  <si>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</si>
  <si>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</si>
  <si>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</si>
  <si>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</si>
  <si>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</si>
  <si>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</si>
  <si>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</si>
  <si>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</si>
  <si>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</si>
  <si>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</si>
  <si>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</si>
  <si>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</si>
  <si>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</si>
  <si>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</si>
  <si>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</si>
  <si>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</si>
  <si>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</si>
  <si>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</si>
  <si>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</si>
  <si>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</si>
  <si>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</si>
  <si>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</si>
  <si>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</si>
  <si>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</si>
  <si>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</si>
  <si>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</si>
  <si>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</si>
  <si>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</si>
  <si>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</si>
  <si>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</si>
  <si>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</si>
  <si>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</si>
  <si>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</si>
  <si>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</si>
  <si>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</si>
  <si>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</si>
  <si>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</si>
  <si>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</si>
  <si>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</si>
  <si>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</si>
  <si>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</si>
  <si>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</si>
  <si>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</si>
  <si>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</si>
  <si>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</si>
  <si>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</si>
  <si>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</si>
  <si>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</si>
  <si>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</si>
  <si>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</si>
  <si>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</si>
  <si>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</si>
  <si>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</si>
  <si>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</si>
  <si>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</si>
  <si>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</si>
  <si>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</si>
  <si>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</si>
  <si>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</si>
  <si>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</si>
  <si>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</si>
  <si>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</si>
  <si>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</si>
  <si>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</si>
  <si>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</si>
  <si>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</si>
  <si>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</si>
  <si>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</si>
  <si>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</si>
  <si>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</si>
  <si>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</si>
  <si>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</si>
  <si>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</si>
  <si>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</si>
  <si>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</si>
  <si>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</si>
  <si>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</si>
  <si>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</si>
  <si>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</si>
  <si>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</si>
  <si>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</si>
  <si>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</si>
  <si>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</si>
  <si>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</si>
  <si>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</si>
  <si>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</si>
  <si>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</si>
  <si>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</si>
  <si>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</si>
  <si>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</si>
  <si>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</si>
  <si>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</si>
  <si>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</si>
  <si>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</si>
  <si>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</si>
  <si>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</si>
  <si>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</si>
  <si>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</si>
  <si>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</si>
  <si>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</si>
  <si>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</si>
  <si>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</si>
  <si>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</si>
  <si>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</si>
  <si>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</si>
  <si>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</si>
  <si>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</si>
  <si>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</si>
  <si>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</si>
  <si>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</si>
  <si>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</si>
  <si>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</si>
  <si>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</si>
  <si>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</si>
  <si>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</si>
  <si>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</si>
  <si>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</si>
  <si>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</si>
  <si>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</si>
  <si>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</si>
  <si>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</si>
  <si>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</si>
  <si>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</si>
  <si>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</si>
  <si>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</si>
  <si>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</si>
  <si>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</si>
  <si>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</si>
  <si>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</si>
  <si>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</si>
  <si>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</si>
  <si>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</si>
  <si>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</si>
  <si>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</si>
  <si>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</si>
  <si>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</si>
  <si>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</si>
  <si>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</si>
  <si>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</si>
  <si>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</si>
  <si>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</si>
  <si>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</si>
  <si>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10.0.00.00000</t>
  </si>
  <si>
    <t>10.1.00.00000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</si>
  <si>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</si>
  <si>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</si>
  <si>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</si>
  <si>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</si>
  <si>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</si>
  <si>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</si>
  <si>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</si>
  <si>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</si>
  <si>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</si>
  <si>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</si>
  <si>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</si>
  <si>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</si>
  <si>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</si>
  <si>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</si>
  <si>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</si>
  <si>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</si>
  <si>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</si>
  <si>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</si>
  <si>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</si>
  <si>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</si>
  <si>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</si>
  <si>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</si>
  <si>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</si>
  <si>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</si>
  <si>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</si>
  <si>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</si>
  <si>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</si>
  <si>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</si>
  <si>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</si>
  <si>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</si>
  <si>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</si>
  <si>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</si>
  <si>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</si>
  <si>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</si>
  <si>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</si>
  <si>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</si>
  <si>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</si>
  <si>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</si>
  <si>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</si>
  <si>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</si>
  <si>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</si>
  <si>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</si>
  <si>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</si>
  <si>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</si>
  <si>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</si>
  <si>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</si>
  <si>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</si>
  <si>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</si>
  <si>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</si>
  <si>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</si>
  <si>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</si>
  <si>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</si>
  <si>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</si>
  <si>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</si>
  <si>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</si>
  <si>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</si>
  <si>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</si>
  <si>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</si>
  <si>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</si>
  <si>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</si>
  <si>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</si>
  <si>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</si>
  <si>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</si>
  <si>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</si>
  <si>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</si>
  <si>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</si>
  <si>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</si>
  <si>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</si>
  <si>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</si>
  <si>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</si>
  <si>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</si>
  <si>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</si>
  <si>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</si>
  <si>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</si>
  <si>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</si>
  <si>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</si>
  <si>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</si>
  <si>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</si>
  <si>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</si>
  <si>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</si>
  <si>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</si>
  <si>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</si>
  <si>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</si>
  <si>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</si>
  <si>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</si>
  <si>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</si>
  <si>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</si>
  <si>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</si>
  <si>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</si>
  <si>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Обеспечение условий для предоставления услуг, выполнения работ в сфере молодежной политики</t>
  </si>
  <si>
    <t>02.3.00.00000</t>
  </si>
  <si>
    <t>03.3.01.10130</t>
  </si>
  <si>
    <t>11.2.00.00000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</si>
  <si>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</si>
  <si>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</si>
  <si>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</si>
  <si>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</si>
  <si>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</si>
  <si>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</si>
  <si>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</si>
  <si>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</si>
  <si>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</si>
  <si>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</si>
  <si>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</si>
  <si>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</si>
  <si>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10.1.01.00000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</si>
  <si>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</si>
  <si>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</si>
  <si>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</si>
  <si>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</si>
  <si>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</si>
  <si>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</si>
  <si>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</si>
  <si>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</si>
  <si>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</si>
  <si>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</si>
  <si>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</si>
  <si>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</si>
  <si>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</si>
  <si>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</si>
  <si>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</si>
  <si>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</si>
  <si>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</si>
  <si>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</si>
  <si>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</si>
  <si>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</si>
  <si>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</si>
  <si>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</si>
  <si>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</si>
  <si>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</si>
  <si>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36.1.04.00000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</si>
  <si>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</si>
  <si>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</si>
  <si>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</si>
  <si>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</si>
  <si>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</si>
  <si>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</si>
  <si>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</si>
  <si>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</si>
  <si>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</si>
  <si>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</si>
  <si>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</si>
  <si>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</si>
  <si>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</si>
  <si>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</si>
  <si>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</si>
  <si>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</si>
  <si>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</si>
  <si>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</si>
  <si>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</si>
  <si>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</si>
  <si>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</si>
  <si>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</si>
  <si>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</si>
  <si>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</si>
  <si>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</si>
  <si>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</si>
  <si>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</si>
  <si>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</si>
  <si>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</si>
  <si>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</si>
  <si>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</si>
  <si>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</si>
  <si>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</si>
  <si>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</si>
  <si>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</si>
  <si>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</si>
  <si>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</si>
  <si>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</si>
  <si>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</si>
  <si>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</si>
  <si>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</si>
  <si>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</si>
  <si>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</si>
  <si>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</si>
  <si>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</si>
  <si>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</si>
  <si>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</si>
  <si>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</si>
  <si>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</si>
  <si>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</si>
  <si>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</si>
  <si>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</si>
  <si>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</si>
  <si>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</si>
  <si>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</si>
  <si>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</si>
  <si>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</si>
  <si>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</si>
  <si>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</si>
  <si>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</si>
  <si>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</si>
  <si>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</si>
  <si>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</si>
  <si>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</si>
  <si>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</si>
  <si>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</si>
  <si>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</si>
  <si>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</si>
  <si>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</si>
  <si>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</si>
  <si>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</si>
  <si>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</si>
  <si>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</si>
  <si>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</si>
  <si>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</si>
  <si>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</si>
  <si>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</si>
  <si>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</si>
  <si>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</si>
  <si>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</si>
  <si>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Капитальные вложения в объекты государственной (муниципальной) собственности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</si>
  <si>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</si>
  <si>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</si>
  <si>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</si>
  <si>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</si>
  <si>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</si>
  <si>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</si>
  <si>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</si>
  <si>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</si>
  <si>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</si>
  <si>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</si>
  <si>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</si>
  <si>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</si>
  <si>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</si>
  <si>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Главный распоряди-тель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</si>
  <si>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</si>
  <si>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</si>
  <si>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Внесение  изменений  в  правила  землепользования  и  застройки  сельских  поселений</t>
  </si>
  <si>
    <t>05.1.01.10910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</si>
  <si>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</si>
  <si>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</si>
  <si>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</si>
  <si>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</si>
  <si>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</si>
  <si>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</si>
  <si>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</si>
  <si>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</si>
  <si>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</si>
  <si>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</si>
  <si>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>25.4.04.00000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</si>
  <si>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</si>
  <si>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</si>
  <si>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</si>
  <si>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</si>
  <si>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</si>
  <si>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</si>
  <si>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</si>
  <si>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</si>
  <si>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</si>
  <si>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Организация и проведение мероприятий в сфере агропромышленного комплекса</t>
  </si>
  <si>
    <t>Финансовое управление администрации Большесельского муниципального района</t>
  </si>
  <si>
    <t xml:space="preserve">Администрация  Большесельского муниципального района </t>
  </si>
  <si>
    <t>Управление  социальной защиты населения администрации  Большесельского муниципального района</t>
  </si>
  <si>
    <t xml:space="preserve">Управление образования администрации Большесельского муниципального района </t>
  </si>
  <si>
    <t xml:space="preserve">к Решению </t>
  </si>
  <si>
    <t>Собрания Представителей</t>
  </si>
  <si>
    <t xml:space="preserve">Глава муниципального района </t>
  </si>
  <si>
    <t>В.А. Лубенин</t>
  </si>
  <si>
    <t xml:space="preserve">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</si>
  <si>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Закупка  товаров ,  работ  и  услуг  для  государственных   муниципальных)  нужд  </t>
  </si>
  <si>
    <t>Предоставление субсидий бюджетным, автономным учреждениям и иным некоммерческим организациям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</si>
  <si>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</si>
  <si>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</si>
  <si>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Иные бюджетные ассигнования</t>
  </si>
  <si>
    <t>14.3.00.00000</t>
  </si>
  <si>
    <t>14.3.02.00000</t>
  </si>
  <si>
    <t>14.3.02.10850</t>
  </si>
  <si>
    <t>Реализация мероприятий направленных на строительство,реконструкцию и ремонт объектов водоснабжения и водоотведения</t>
  </si>
  <si>
    <t xml:space="preserve">Муниципальная целевая программа "Развитие водоснабжения и водоотведения, и очистки сточных вод Большесельского муниципального района" </t>
  </si>
  <si>
    <t>Повышение качества водоснабжения,в результате строительства и модернизации централизованных систем водоснабжения, а так же строительство шахтных колодцев</t>
  </si>
  <si>
    <t>25.4.04.10520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</si>
  <si>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</si>
  <si>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Закупка товаров, работ  и  услуг  для  государственных  (муниципальных)  нужд  </t>
  </si>
  <si>
    <t xml:space="preserve">Закупка товаров, работ и услуг для государственных (муниципальных) нужд  </t>
  </si>
  <si>
    <t>Осуществление полномочий Российской Федерации по государственной регистрации актов гражданского состояния</t>
  </si>
  <si>
    <t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</si>
  <si>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 xml:space="preserve">Закупка товаров, работ и услуг для государственных (муниципальных) нужд </t>
  </si>
  <si>
    <t>Субсидия на повышение оплаты труда отдельным категориям работников муниципальных учреждений в сфере образования</t>
  </si>
  <si>
    <t>Обеспечение  деятельности  библиотек</t>
  </si>
  <si>
    <t>11.1.01.10320</t>
  </si>
  <si>
    <t>Субсидия  на  повышение  оплаты  труда  отдельным  категориям  работников  муниципальных  учреждений  в  сфере  культуры</t>
  </si>
  <si>
    <t>Обеспечение  деятельности  учреждений  по  организации  досуга  в  сфере  культуры</t>
  </si>
  <si>
    <t>11.1.10.10300</t>
  </si>
  <si>
    <t>Субвенция  на  содержание  муниципальных казенных  учреждений  социального  обслуживания  населения ,  на  предоставление  субсидий  муниципальным  бюджетным  учреждениям  социального  обслуживания  населения  на  выполнение  муниципальных  заданий  и  иные  цели</t>
  </si>
  <si>
    <t>03.1.02.70850</t>
  </si>
  <si>
    <t>02.3.01.14880</t>
  </si>
  <si>
    <t>Поддержка доступа граждан информационно -библиотечными ресурсами</t>
  </si>
  <si>
    <t>11.1.10.00000</t>
  </si>
  <si>
    <t>11.1.01.00000</t>
  </si>
  <si>
    <t>11.1.01.75900</t>
  </si>
  <si>
    <t>11.1.04.75900</t>
  </si>
  <si>
    <t>Создание условий для организациидосуга и обеспечения жителей услугами организаций культуры</t>
  </si>
  <si>
    <t>11.1.10.75900</t>
  </si>
  <si>
    <t>25.2.01.12880</t>
  </si>
  <si>
    <t>25.4.02.74450</t>
  </si>
  <si>
    <t>50.0.00.80190</t>
  </si>
  <si>
    <t>50.0.00.80200</t>
  </si>
  <si>
    <t>03.1.01.70740</t>
  </si>
  <si>
    <t>03.1.01.70750</t>
  </si>
  <si>
    <t>03.1.01.70840</t>
  </si>
  <si>
    <t>03.1.01.70860</t>
  </si>
  <si>
    <t>03.1.01.70870</t>
  </si>
  <si>
    <t>03.1.01.73040</t>
  </si>
  <si>
    <t>03.1.01.75480</t>
  </si>
  <si>
    <t>03.1.01.75490</t>
  </si>
  <si>
    <t>03.1.03.70890</t>
  </si>
  <si>
    <t>24.2.02.72550</t>
  </si>
  <si>
    <t>02.1.01.75890</t>
  </si>
  <si>
    <t>02.1.02.70430</t>
  </si>
  <si>
    <t>02.1.02.70500</t>
  </si>
  <si>
    <t>02.1.02.70460</t>
  </si>
  <si>
    <t>02.1.02.70520</t>
  </si>
  <si>
    <t>02.1.02.70530</t>
  </si>
  <si>
    <t>02.1.02.70550</t>
  </si>
  <si>
    <t>02.1.02.73110</t>
  </si>
  <si>
    <t>03.3.02.71000</t>
  </si>
  <si>
    <t>03.3.02.71060</t>
  </si>
  <si>
    <t>03.3.02.74390</t>
  </si>
  <si>
    <t>03.3.02.75160</t>
  </si>
  <si>
    <t>03.3.02.11000</t>
  </si>
  <si>
    <t>24.2.02.72560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</si>
  <si>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</si>
  <si>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Муниципальная  целевая программа  "Актуализация градостроительной документации Большесельского муниципального района на 2019-2020годы"</t>
  </si>
  <si>
    <t xml:space="preserve">Муниципальная  целевая  программа  «Улучшение условий  и охраны труда в  Большесельском МР»  </t>
  </si>
  <si>
    <t>Ведомственная структура расходов районного бюджета на 2019 г.</t>
  </si>
  <si>
    <t>2019 год (руб.)</t>
  </si>
  <si>
    <t>14.1.01.10860</t>
  </si>
  <si>
    <t>Субсидия на реализацию мероприятий по обеспечению безопасности граждан на водных объектах</t>
  </si>
  <si>
    <t>99.0.00.71450</t>
  </si>
  <si>
    <t>Субвенция на  отлов и содержание безнадзорных животных</t>
  </si>
  <si>
    <t>99.0.00.74420</t>
  </si>
  <si>
    <t>Реализация меророприятий направленных на подготовку к зиме объектов  коммунальной инфраструктуры</t>
  </si>
  <si>
    <t>Субвенция  на  осуществление  ежемесячной  денежной  выплаты, назначаемой  при  рождении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</si>
  <si>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программа "Обеспечение доступным и комфортным жильем население Большесельского муниципального района  на  2019-2021"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</si>
  <si>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 "</t>
  </si>
  <si>
    <t>Ведомственная  целевая  программа  «Развитие  сферы  культуры   Большесельского муниципального района»</t>
  </si>
  <si>
    <t>Обеспечение деятельности МУ "Архив" Большесельского  МР"</t>
  </si>
  <si>
    <t xml:space="preserve">Софинансирование  субсидии  на  реализацию мероприятий  по возмещению части затрат организациям и индивидуальным предпринимателям, занимающимся доставкой товаров в отдаленные сельские  населенные пункты </t>
  </si>
  <si>
    <t>Межбюджетные трансферты на реализацию мероприятий в области молодёжной политики</t>
  </si>
  <si>
    <t>02.2.01.25110</t>
  </si>
  <si>
    <t>02.2.01.25300</t>
  </si>
  <si>
    <t>02.2.01.25430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</si>
  <si>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Большесельского сельского поселения</t>
  </si>
  <si>
    <t>11.1.01.25120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</si>
  <si>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Благовещенского сельского поселения</t>
  </si>
  <si>
    <t>11.1.01.25220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</si>
  <si>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Вареговского сельского поселения</t>
  </si>
  <si>
    <t>11.1.01.25320</t>
  </si>
  <si>
    <t>Модернизация материально-технической базы муниципальных учреждений культуры</t>
  </si>
  <si>
    <t>11.1.03.00000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</si>
  <si>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</si>
  <si>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11.1.03.15350</t>
  </si>
  <si>
    <t>11.1.06.25120</t>
  </si>
  <si>
    <t>11.1.06.25220</t>
  </si>
  <si>
    <t>11.1.06.25320</t>
  </si>
  <si>
    <t>11.1.10.25120</t>
  </si>
  <si>
    <t>11.1.10.25220</t>
  </si>
  <si>
    <t>11.1.10.25320</t>
  </si>
  <si>
    <t>Межбюджетные трансферты на реализацию мероприятий в области физической культуры и спорта</t>
  </si>
  <si>
    <t>13.1.01.25310</t>
  </si>
  <si>
    <t>13.1.01.25440</t>
  </si>
  <si>
    <t>Муниципальная целевая программа"Комплексная пронрамма модернизации и реформирования жилищно-коммунального хозяйства Большесельского муниципального района"</t>
  </si>
  <si>
    <t>14.2.00.00000</t>
  </si>
  <si>
    <t>Газификация населённых пунктов Большесельского района (строительство межпоселковых газопроводов и распределительных газовых сетей с вводом их в эксплуатацию)</t>
  </si>
  <si>
    <t>14.2.02.00000</t>
  </si>
  <si>
    <t>Мероприятия направленные на газификацию населённых пунктов района (строительство межпоселковых газопроводов и распределительных газовых сетей с вводом их в эксплуатацию)</t>
  </si>
  <si>
    <t>14.2.02.10900</t>
  </si>
  <si>
    <t>Межбюджетные трансферты на осуществление издательской деятельности Большесельского сельского поселения</t>
  </si>
  <si>
    <t>23.1.01.25230</t>
  </si>
  <si>
    <t>Предоставление  субсидий  бюджетным,  автономным  учреждениям и иным некоммерческим организациям</t>
  </si>
  <si>
    <t>Межбюджетные трансферты на осуществление издательской деятельностиБлаговещенского сельского поселения</t>
  </si>
  <si>
    <t>23.1.01.25290</t>
  </si>
  <si>
    <t>Межбюджетные трансферты на осуществление издательской деятельностиВареговского сельского поселения</t>
  </si>
  <si>
    <t>23.1.01.25420</t>
  </si>
  <si>
    <t>Капитальный ремонт и ремонт автомобилных дорог общего пользования</t>
  </si>
  <si>
    <t>24.1.03.00000</t>
  </si>
  <si>
    <t>Софинансирование субсидии на финансирование дорожного хозяйства</t>
  </si>
  <si>
    <t>24.1.03.12440</t>
  </si>
  <si>
    <t>Муниципальная программа "Энергоэффективность в Большесельском муниципальном районе"</t>
  </si>
  <si>
    <t>30.0.00.00000</t>
  </si>
  <si>
    <t>Муниципальная целевая программа " 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</si>
  <si>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</si>
  <si>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</si>
  <si>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</si>
  <si>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>Мероприятия по повышению энергоэффективности и энергосбережению</t>
  </si>
  <si>
    <t>30.1.03.10550</t>
  </si>
  <si>
    <t>Социальное обеспечение и иные выплаты населению</t>
  </si>
  <si>
    <t>Межбюджетные трансферты на осуществление полномочий внешнего муниципального контроля за счет средств Большесельского сельского поселения</t>
  </si>
  <si>
    <t>50.0.00.25240</t>
  </si>
  <si>
    <t>Межбюджетные трансферты на осуществление полномочий внешнего муниципального контроля за счет средств Благовещенского сельского поселения</t>
  </si>
  <si>
    <t>50.0.00.25280</t>
  </si>
  <si>
    <t>Межбюджетные трансферты на осуществление полномочий внешнего муниципального контроля за счет средств Вареговского сельского поселения</t>
  </si>
  <si>
    <t>50.0.00.25410</t>
  </si>
  <si>
    <t>Межбюджетные трансферты на обеспечение казначейской системы исполнения бюджета за счет средств  Большесельского  сельского поселения</t>
  </si>
  <si>
    <t>50.0.00.25130</t>
  </si>
  <si>
    <t>Межбюджетные трансферты на обеспечение казначейской системы исполнения бюджета за счет средств  Благовещенского  сельского поселения</t>
  </si>
  <si>
    <t>50.0.00.25230</t>
  </si>
  <si>
    <t>Межбюджетные трансферты на обеспечение казначейской системы исполнения бюджета за счет средств  Вареговского  сельского поселения</t>
  </si>
  <si>
    <t>50.0.00.25330</t>
  </si>
  <si>
    <t>Региональный проект "Финансовая поддержкасемей при рождении детей"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</si>
  <si>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</si>
  <si>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</si>
  <si>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</si>
  <si>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Субвенция на выплнение полномочий Российской Федерации по осуществлению ежемесячной выплаты в связи с рождением (усыновлением) первого ребёнка</t>
  </si>
  <si>
    <t>03.1.Р1.55730</t>
  </si>
  <si>
    <t>Региональный проект "Старшее поколение"</t>
  </si>
  <si>
    <t>03.2.00.00000</t>
  </si>
  <si>
    <t>03.2.Р3.00000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</si>
  <si>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</si>
  <si>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03.2.Р3.52930</t>
  </si>
  <si>
    <t>Обеспечение государственной поддержки муниципальных образовательных систем</t>
  </si>
  <si>
    <t>02.1.03.00000</t>
  </si>
  <si>
    <t>Софинансирование субсидии на реализацию мерприятий инициативного бюджетирования на территории Ярославской области (поддержка местных инициатив)</t>
  </si>
  <si>
    <t>02.1.03.15350</t>
  </si>
  <si>
    <t>Приложение  6</t>
  </si>
  <si>
    <t>от   28.02.2019г.   №26</t>
  </si>
  <si>
    <t>Совершенствование местной системы оповещения</t>
  </si>
  <si>
    <t>10.2.02.00000</t>
  </si>
  <si>
    <t>10.2.02.10240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</si>
  <si>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</si>
  <si>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11.1.03.75350</t>
  </si>
  <si>
    <t>14.2.01.00000</t>
  </si>
  <si>
    <t>Мероприятия на строительство и ввод в эксплуатацию газовых котельных</t>
  </si>
  <si>
    <t>14.2.01.10920</t>
  </si>
  <si>
    <t>Закупка товаров,  работ  и  услуг  для государственных  (муниципальных)  нужд</t>
  </si>
  <si>
    <t>Субсидия на реализацию мероприятий по строительству объектов газификации</t>
  </si>
  <si>
    <t>14.2.02.75260</t>
  </si>
  <si>
    <t>Субсидия на реализацию мерприятий инициативного бюджетирования на территории Ярославской области (поддержка местных инициатив)</t>
  </si>
  <si>
    <t>02.1.03.75350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</si>
</sst>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/>
    <xf numFmtId="2" fontId="0" fillId="0" borderId="0" xfId="0" applyNumberFormat="1"/>
    <xf numFmtId="0" fontId="11" fillId="4" borderId="1" xfId="0" applyFont="1" applyFill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14" fontId="10" fillId="4" borderId="1" xfId="0" applyNumberFormat="1" applyFont="1" applyFill="1" applyBorder="1" applyAlignment="1">
      <alignment horizontal="right"/>
    </xf>
    <xf numFmtId="2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1" fillId="8" borderId="1" xfId="0" applyFont="1" applyFill="1" applyBorder="1"/>
    <xf numFmtId="2" fontId="11" fillId="8" borderId="1" xfId="0" applyNumberFormat="1" applyFont="1" applyFill="1" applyBorder="1"/>
    <xf numFmtId="2" fontId="18" fillId="8" borderId="1" xfId="0" applyNumberFormat="1" applyFont="1" applyFill="1" applyBorder="1"/>
    <xf numFmtId="0" fontId="18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right"/>
    </xf>
    <xf numFmtId="2" fontId="20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14" fontId="11" fillId="4" borderId="1" xfId="0" applyNumberFormat="1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17" fillId="0" borderId="0" xfId="0" applyFont="1"/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20" fillId="0" borderId="1" xfId="0" applyFont="1" applyBorder="1" applyAlignment="1">
      <alignment horizontal="right"/>
    </xf>
    <xf numFmtId="2" fontId="2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2" fillId="4" borderId="0" xfId="0" applyFont="1" applyFill="1"/>
    <xf numFmtId="0" fontId="12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right"/>
    </xf>
    <xf numFmtId="2" fontId="10" fillId="0" borderId="6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33203125" customWidth="1"/>
    <col min="3" max="4" width="10.6640625" customWidth="1"/>
    <col min="5" max="5" width="11.33203125" customWidth="1"/>
    <col min="6" max="6" width="11.6640625" customWidth="1"/>
    <col min="7" max="7" width="3.6640625" customWidth="1"/>
  </cols>
  <sheetData>
    <row r="1" spans="1:6" ht="32.25" customHeight="1" x14ac:dyDescent="0.35">
      <c r="A1" s="109" t="s">
        <v>76</v>
      </c>
      <c r="B1" s="109"/>
      <c r="C1" s="109"/>
      <c r="D1" s="109"/>
      <c r="E1" s="109"/>
      <c r="F1" s="109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33203125" customWidth="1"/>
  </cols>
  <sheetData>
    <row r="1" spans="1:5" ht="51" customHeight="1" x14ac:dyDescent="0.35">
      <c r="A1" s="110" t="s">
        <v>200</v>
      </c>
      <c r="B1" s="110"/>
      <c r="C1" s="110"/>
      <c r="D1" s="110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3"/>
  <sheetViews>
    <sheetView tabSelected="1" topLeftCell="A407" zoomScale="80" zoomScaleNormal="80" workbookViewId="0">
      <selection activeCell="A415" sqref="A415"/>
    </sheetView>
  </sheetViews>
  <sheetFormatPr defaultRowHeight="14.4" x14ac:dyDescent="0.3"/>
  <cols>
    <col min="1" max="1" width="65.5546875" customWidth="1"/>
    <col min="2" max="2" width="13.77734375" customWidth="1"/>
    <col min="3" max="3" width="14.33203125" customWidth="1"/>
    <col min="4" max="4" width="11.88671875" customWidth="1"/>
    <col min="5" max="5" width="14.6640625" customWidth="1"/>
  </cols>
  <sheetData>
    <row r="1" spans="1:5" x14ac:dyDescent="0.3">
      <c r="D1" s="39" t="s">
        <v>661</v>
      </c>
      <c r="E1" s="39"/>
    </row>
    <row r="2" spans="1:5" x14ac:dyDescent="0.3">
      <c r="D2" s="39" t="s">
        <v>501</v>
      </c>
      <c r="E2" s="39"/>
    </row>
    <row r="3" spans="1:5" x14ac:dyDescent="0.3">
      <c r="D3" s="39" t="s">
        <v>502</v>
      </c>
      <c r="E3" s="39"/>
    </row>
    <row r="4" spans="1:5" x14ac:dyDescent="0.3">
      <c r="D4" s="39" t="s">
        <v>662</v>
      </c>
      <c r="E4" s="39"/>
    </row>
    <row r="5" spans="1:5" ht="15.6" x14ac:dyDescent="0.3">
      <c r="A5" s="111" t="s">
        <v>571</v>
      </c>
      <c r="B5" s="112"/>
      <c r="C5" s="112"/>
      <c r="D5" s="112"/>
      <c r="E5" s="113"/>
    </row>
    <row r="6" spans="1:5" ht="41.4" x14ac:dyDescent="0.3">
      <c r="A6" s="40" t="s">
        <v>434</v>
      </c>
      <c r="B6" s="104" t="s">
        <v>471</v>
      </c>
      <c r="C6" s="104" t="s">
        <v>432</v>
      </c>
      <c r="D6" s="104" t="s">
        <v>433</v>
      </c>
      <c r="E6" s="105" t="s">
        <v>572</v>
      </c>
    </row>
    <row r="7" spans="1:5" ht="15.6" x14ac:dyDescent="0.3">
      <c r="A7" s="79" t="s">
        <v>498</v>
      </c>
      <c r="B7" s="96">
        <v>704</v>
      </c>
      <c r="C7" s="80"/>
      <c r="D7" s="80"/>
      <c r="E7" s="81">
        <f>E8+E23+E28+E33+E42+E56+E108+E118+E138+E159+E170+E182+E194+E199</f>
        <v>85250830.550000012</v>
      </c>
    </row>
    <row r="8" spans="1:5" ht="28.2" x14ac:dyDescent="0.3">
      <c r="A8" s="83" t="s">
        <v>286</v>
      </c>
      <c r="B8" s="83"/>
      <c r="C8" s="84" t="s">
        <v>222</v>
      </c>
      <c r="D8" s="58"/>
      <c r="E8" s="85">
        <f>E9+E19</f>
        <v>1292721.46</v>
      </c>
    </row>
    <row r="9" spans="1:5" ht="28.8" x14ac:dyDescent="0.3">
      <c r="A9" s="86" t="s">
        <v>458</v>
      </c>
      <c r="B9" s="86"/>
      <c r="C9" s="87" t="s">
        <v>229</v>
      </c>
      <c r="D9" s="88"/>
      <c r="E9" s="89">
        <f>E10</f>
        <v>1271357</v>
      </c>
    </row>
    <row r="10" spans="1:5" ht="28.2" x14ac:dyDescent="0.3">
      <c r="A10" s="44" t="s">
        <v>335</v>
      </c>
      <c r="B10" s="44"/>
      <c r="C10" s="64" t="s">
        <v>230</v>
      </c>
      <c r="D10" s="48"/>
      <c r="E10" s="53">
        <f>E11+E13+E15+E17</f>
        <v>1271357</v>
      </c>
    </row>
    <row r="11" spans="1:5" ht="28.2" x14ac:dyDescent="0.3">
      <c r="A11" s="46" t="s">
        <v>299</v>
      </c>
      <c r="B11" s="46"/>
      <c r="C11" s="51" t="s">
        <v>285</v>
      </c>
      <c r="D11" s="47"/>
      <c r="E11" s="55">
        <f>E12</f>
        <v>1012357</v>
      </c>
    </row>
    <row r="12" spans="1:5" ht="28.2" x14ac:dyDescent="0.3">
      <c r="A12" s="46" t="s">
        <v>426</v>
      </c>
      <c r="B12" s="46"/>
      <c r="C12" s="51"/>
      <c r="D12" s="47">
        <v>600</v>
      </c>
      <c r="E12" s="55">
        <v>1012357</v>
      </c>
    </row>
    <row r="13" spans="1:5" ht="28.2" x14ac:dyDescent="0.3">
      <c r="A13" s="46" t="s">
        <v>585</v>
      </c>
      <c r="B13" s="51"/>
      <c r="C13" s="51" t="s">
        <v>586</v>
      </c>
      <c r="D13" s="47"/>
      <c r="E13" s="55">
        <f>E14</f>
        <v>150000</v>
      </c>
    </row>
    <row r="14" spans="1:5" ht="28.2" x14ac:dyDescent="0.3">
      <c r="A14" s="46" t="s">
        <v>426</v>
      </c>
      <c r="B14" s="51"/>
      <c r="C14" s="47"/>
      <c r="D14" s="47">
        <v>600</v>
      </c>
      <c r="E14" s="55">
        <v>150000</v>
      </c>
    </row>
    <row r="15" spans="1:5" ht="28.2" x14ac:dyDescent="0.3">
      <c r="A15" s="46" t="s">
        <v>585</v>
      </c>
      <c r="B15" s="51"/>
      <c r="C15" s="51" t="s">
        <v>587</v>
      </c>
      <c r="D15" s="47"/>
      <c r="E15" s="55">
        <f>E16</f>
        <v>49000</v>
      </c>
    </row>
    <row r="16" spans="1:5" ht="28.2" x14ac:dyDescent="0.3">
      <c r="A16" s="46" t="s">
        <v>426</v>
      </c>
      <c r="B16" s="51"/>
      <c r="C16" s="47"/>
      <c r="D16" s="47">
        <v>600</v>
      </c>
      <c r="E16" s="55">
        <v>49000</v>
      </c>
    </row>
    <row r="17" spans="1:5" ht="28.2" x14ac:dyDescent="0.3">
      <c r="A17" s="46" t="s">
        <v>585</v>
      </c>
      <c r="B17" s="51"/>
      <c r="C17" s="51" t="s">
        <v>588</v>
      </c>
      <c r="D17" s="47"/>
      <c r="E17" s="55">
        <f>E18</f>
        <v>60000</v>
      </c>
    </row>
    <row r="18" spans="1:5" ht="28.2" x14ac:dyDescent="0.3">
      <c r="A18" s="46" t="s">
        <v>426</v>
      </c>
      <c r="B18" s="51"/>
      <c r="C18" s="47"/>
      <c r="D18" s="47">
        <v>600</v>
      </c>
      <c r="E18" s="55">
        <v>60000</v>
      </c>
    </row>
    <row r="19" spans="1:5" ht="43.2" x14ac:dyDescent="0.3">
      <c r="A19" s="86" t="s">
        <v>459</v>
      </c>
      <c r="B19" s="86"/>
      <c r="C19" s="87" t="s">
        <v>336</v>
      </c>
      <c r="D19" s="90"/>
      <c r="E19" s="89">
        <f>E20</f>
        <v>21364.46</v>
      </c>
    </row>
    <row r="20" spans="1:5" ht="28.2" x14ac:dyDescent="0.3">
      <c r="A20" s="44" t="s">
        <v>387</v>
      </c>
      <c r="B20" s="44"/>
      <c r="C20" s="64" t="s">
        <v>284</v>
      </c>
      <c r="D20" s="42"/>
      <c r="E20" s="53">
        <f>E21</f>
        <v>21364.46</v>
      </c>
    </row>
    <row r="21" spans="1:5" ht="28.2" x14ac:dyDescent="0.3">
      <c r="A21" s="46" t="s">
        <v>452</v>
      </c>
      <c r="B21" s="46"/>
      <c r="C21" s="51" t="s">
        <v>532</v>
      </c>
      <c r="D21" s="42"/>
      <c r="E21" s="55">
        <f>E22</f>
        <v>21364.46</v>
      </c>
    </row>
    <row r="22" spans="1:5" ht="28.2" x14ac:dyDescent="0.3">
      <c r="A22" s="46" t="s">
        <v>426</v>
      </c>
      <c r="B22" s="46"/>
      <c r="C22" s="51"/>
      <c r="D22" s="42">
        <v>600</v>
      </c>
      <c r="E22" s="55">
        <v>21364.46</v>
      </c>
    </row>
    <row r="23" spans="1:5" ht="28.2" x14ac:dyDescent="0.3">
      <c r="A23" s="83" t="s">
        <v>300</v>
      </c>
      <c r="B23" s="83"/>
      <c r="C23" s="91" t="s">
        <v>231</v>
      </c>
      <c r="D23" s="58"/>
      <c r="E23" s="85">
        <f>E24</f>
        <v>80000</v>
      </c>
    </row>
    <row r="24" spans="1:5" ht="28.8" x14ac:dyDescent="0.3">
      <c r="A24" s="86" t="s">
        <v>301</v>
      </c>
      <c r="B24" s="86"/>
      <c r="C24" s="100" t="s">
        <v>232</v>
      </c>
      <c r="D24" s="88"/>
      <c r="E24" s="89">
        <f>E25</f>
        <v>80000</v>
      </c>
    </row>
    <row r="25" spans="1:5" x14ac:dyDescent="0.3">
      <c r="A25" s="44" t="s">
        <v>398</v>
      </c>
      <c r="B25" s="44"/>
      <c r="C25" s="65" t="s">
        <v>395</v>
      </c>
      <c r="D25" s="42"/>
      <c r="E25" s="53">
        <f>E26</f>
        <v>80000</v>
      </c>
    </row>
    <row r="26" spans="1:5" ht="28.2" x14ac:dyDescent="0.3">
      <c r="A26" s="46" t="s">
        <v>414</v>
      </c>
      <c r="B26" s="46"/>
      <c r="C26" s="51" t="s">
        <v>415</v>
      </c>
      <c r="D26" s="42"/>
      <c r="E26" s="55">
        <f>E27</f>
        <v>80000</v>
      </c>
    </row>
    <row r="27" spans="1:5" ht="28.2" x14ac:dyDescent="0.3">
      <c r="A27" s="46" t="s">
        <v>428</v>
      </c>
      <c r="B27" s="46"/>
      <c r="C27" s="64"/>
      <c r="D27" s="42">
        <v>200</v>
      </c>
      <c r="E27" s="55">
        <v>80000</v>
      </c>
    </row>
    <row r="28" spans="1:5" ht="42" x14ac:dyDescent="0.3">
      <c r="A28" s="92" t="s">
        <v>580</v>
      </c>
      <c r="B28" s="92"/>
      <c r="C28" s="91" t="s">
        <v>238</v>
      </c>
      <c r="D28" s="58"/>
      <c r="E28" s="85">
        <f>E29</f>
        <v>200000</v>
      </c>
    </row>
    <row r="29" spans="1:5" ht="43.2" x14ac:dyDescent="0.3">
      <c r="A29" s="93" t="s">
        <v>569</v>
      </c>
      <c r="B29" s="93"/>
      <c r="C29" s="100" t="s">
        <v>239</v>
      </c>
      <c r="D29" s="90"/>
      <c r="E29" s="89">
        <f>E30</f>
        <v>200000</v>
      </c>
    </row>
    <row r="30" spans="1:5" ht="28.2" x14ac:dyDescent="0.3">
      <c r="A30" s="98" t="s">
        <v>355</v>
      </c>
      <c r="B30" s="98"/>
      <c r="C30" s="65" t="s">
        <v>240</v>
      </c>
      <c r="D30" s="42"/>
      <c r="E30" s="53">
        <f>E31</f>
        <v>200000</v>
      </c>
    </row>
    <row r="31" spans="1:5" ht="28.2" x14ac:dyDescent="0.3">
      <c r="A31" s="99" t="s">
        <v>474</v>
      </c>
      <c r="B31" s="50"/>
      <c r="C31" s="51" t="s">
        <v>475</v>
      </c>
      <c r="D31" s="42"/>
      <c r="E31" s="55">
        <f>E32</f>
        <v>200000</v>
      </c>
    </row>
    <row r="32" spans="1:5" ht="28.2" x14ac:dyDescent="0.3">
      <c r="A32" s="46" t="s">
        <v>428</v>
      </c>
      <c r="B32" s="46"/>
      <c r="C32" s="51"/>
      <c r="D32" s="42">
        <v>200</v>
      </c>
      <c r="E32" s="55">
        <v>200000</v>
      </c>
    </row>
    <row r="33" spans="1:5" ht="42" x14ac:dyDescent="0.3">
      <c r="A33" s="83" t="s">
        <v>461</v>
      </c>
      <c r="B33" s="83"/>
      <c r="C33" s="91" t="s">
        <v>241</v>
      </c>
      <c r="D33" s="58"/>
      <c r="E33" s="85">
        <f>E34+E38</f>
        <v>38000</v>
      </c>
    </row>
    <row r="34" spans="1:5" ht="28.8" x14ac:dyDescent="0.3">
      <c r="A34" s="86" t="s">
        <v>568</v>
      </c>
      <c r="B34" s="86"/>
      <c r="C34" s="87" t="s">
        <v>242</v>
      </c>
      <c r="D34" s="90"/>
      <c r="E34" s="89">
        <f>E35</f>
        <v>15000</v>
      </c>
    </row>
    <row r="35" spans="1:5" ht="42" x14ac:dyDescent="0.3">
      <c r="A35" s="44" t="s">
        <v>356</v>
      </c>
      <c r="B35" s="44"/>
      <c r="C35" s="64" t="s">
        <v>243</v>
      </c>
      <c r="D35" s="42"/>
      <c r="E35" s="53">
        <f>E36</f>
        <v>15000</v>
      </c>
    </row>
    <row r="36" spans="1:5" ht="28.2" x14ac:dyDescent="0.3">
      <c r="A36" s="46" t="s">
        <v>310</v>
      </c>
      <c r="B36" s="46"/>
      <c r="C36" s="51" t="s">
        <v>508</v>
      </c>
      <c r="D36" s="42"/>
      <c r="E36" s="55">
        <f>E37</f>
        <v>15000</v>
      </c>
    </row>
    <row r="37" spans="1:5" ht="28.2" x14ac:dyDescent="0.3">
      <c r="A37" s="46" t="s">
        <v>437</v>
      </c>
      <c r="B37" s="46"/>
      <c r="C37" s="51"/>
      <c r="D37" s="42">
        <v>200</v>
      </c>
      <c r="E37" s="55">
        <v>15000</v>
      </c>
    </row>
    <row r="38" spans="1:5" ht="57.6" x14ac:dyDescent="0.3">
      <c r="A38" s="86" t="s">
        <v>581</v>
      </c>
      <c r="B38" s="86"/>
      <c r="C38" s="86" t="s">
        <v>453</v>
      </c>
      <c r="D38" s="90"/>
      <c r="E38" s="89">
        <f>E39</f>
        <v>23000</v>
      </c>
    </row>
    <row r="39" spans="1:5" ht="42" x14ac:dyDescent="0.3">
      <c r="A39" s="44" t="s">
        <v>462</v>
      </c>
      <c r="B39" s="44"/>
      <c r="C39" s="65" t="s">
        <v>454</v>
      </c>
      <c r="D39" s="47"/>
      <c r="E39" s="53">
        <f>E40</f>
        <v>23000</v>
      </c>
    </row>
    <row r="40" spans="1:5" ht="28.2" x14ac:dyDescent="0.3">
      <c r="A40" s="46" t="s">
        <v>455</v>
      </c>
      <c r="B40" s="46"/>
      <c r="C40" s="66" t="s">
        <v>456</v>
      </c>
      <c r="D40" s="47"/>
      <c r="E40" s="55">
        <f>E41</f>
        <v>23000</v>
      </c>
    </row>
    <row r="41" spans="1:5" ht="28.2" x14ac:dyDescent="0.3">
      <c r="A41" s="46" t="s">
        <v>437</v>
      </c>
      <c r="B41" s="46"/>
      <c r="C41" s="66"/>
      <c r="D41" s="47">
        <v>200</v>
      </c>
      <c r="E41" s="55">
        <v>23000</v>
      </c>
    </row>
    <row r="42" spans="1:5" ht="55.8" x14ac:dyDescent="0.3">
      <c r="A42" s="83" t="s">
        <v>311</v>
      </c>
      <c r="B42" s="83"/>
      <c r="C42" s="91" t="s">
        <v>244</v>
      </c>
      <c r="D42" s="58"/>
      <c r="E42" s="85">
        <f>E43+E47</f>
        <v>2228186</v>
      </c>
    </row>
    <row r="43" spans="1:5" ht="43.2" x14ac:dyDescent="0.3">
      <c r="A43" s="86" t="s">
        <v>312</v>
      </c>
      <c r="B43" s="86"/>
      <c r="C43" s="87" t="s">
        <v>245</v>
      </c>
      <c r="D43" s="90"/>
      <c r="E43" s="89">
        <f>E44</f>
        <v>30000</v>
      </c>
    </row>
    <row r="44" spans="1:5" ht="55.8" x14ac:dyDescent="0.3">
      <c r="A44" s="44" t="s">
        <v>441</v>
      </c>
      <c r="B44" s="44"/>
      <c r="C44" s="64" t="s">
        <v>351</v>
      </c>
      <c r="D44" s="42"/>
      <c r="E44" s="53">
        <f>E45</f>
        <v>30000</v>
      </c>
    </row>
    <row r="45" spans="1:5" ht="28.2" x14ac:dyDescent="0.3">
      <c r="A45" s="46" t="s">
        <v>313</v>
      </c>
      <c r="B45" s="46"/>
      <c r="C45" s="51" t="s">
        <v>378</v>
      </c>
      <c r="D45" s="42"/>
      <c r="E45" s="55">
        <f>E46</f>
        <v>30000</v>
      </c>
    </row>
    <row r="46" spans="1:5" ht="28.2" x14ac:dyDescent="0.3">
      <c r="A46" s="46" t="s">
        <v>437</v>
      </c>
      <c r="B46" s="46"/>
      <c r="C46" s="51"/>
      <c r="D46" s="42">
        <v>200</v>
      </c>
      <c r="E46" s="55">
        <v>30000</v>
      </c>
    </row>
    <row r="47" spans="1:5" ht="43.2" x14ac:dyDescent="0.3">
      <c r="A47" s="86" t="s">
        <v>493</v>
      </c>
      <c r="B47" s="86"/>
      <c r="C47" s="87" t="s">
        <v>246</v>
      </c>
      <c r="D47" s="90"/>
      <c r="E47" s="89">
        <f>E48+E53</f>
        <v>2198186</v>
      </c>
    </row>
    <row r="48" spans="1:5" ht="42" x14ac:dyDescent="0.3">
      <c r="A48" s="44" t="s">
        <v>358</v>
      </c>
      <c r="B48" s="44"/>
      <c r="C48" s="64" t="s">
        <v>357</v>
      </c>
      <c r="D48" s="42"/>
      <c r="E48" s="53">
        <f>E49</f>
        <v>1589000</v>
      </c>
    </row>
    <row r="49" spans="1:5" ht="28.2" x14ac:dyDescent="0.3">
      <c r="A49" s="46" t="s">
        <v>314</v>
      </c>
      <c r="B49" s="46"/>
      <c r="C49" s="51" t="s">
        <v>377</v>
      </c>
      <c r="D49" s="42"/>
      <c r="E49" s="55">
        <f>E50+E51+E52</f>
        <v>1589000</v>
      </c>
    </row>
    <row r="50" spans="1:5" ht="55.8" x14ac:dyDescent="0.3">
      <c r="A50" s="46" t="s">
        <v>429</v>
      </c>
      <c r="B50" s="46"/>
      <c r="C50" s="51"/>
      <c r="D50" s="42">
        <v>100</v>
      </c>
      <c r="E50" s="55">
        <v>1494000</v>
      </c>
    </row>
    <row r="51" spans="1:5" ht="28.2" x14ac:dyDescent="0.3">
      <c r="A51" s="46" t="s">
        <v>437</v>
      </c>
      <c r="B51" s="46"/>
      <c r="C51" s="51"/>
      <c r="D51" s="42">
        <v>200</v>
      </c>
      <c r="E51" s="55">
        <v>76000</v>
      </c>
    </row>
    <row r="52" spans="1:5" x14ac:dyDescent="0.3">
      <c r="A52" s="46" t="s">
        <v>430</v>
      </c>
      <c r="B52" s="46"/>
      <c r="C52" s="51"/>
      <c r="D52" s="42">
        <v>800</v>
      </c>
      <c r="E52" s="55">
        <v>19000</v>
      </c>
    </row>
    <row r="53" spans="1:5" x14ac:dyDescent="0.3">
      <c r="A53" s="44" t="s">
        <v>663</v>
      </c>
      <c r="B53" s="64"/>
      <c r="C53" s="64" t="s">
        <v>664</v>
      </c>
      <c r="D53" s="43"/>
      <c r="E53" s="53">
        <f>E54</f>
        <v>609186</v>
      </c>
    </row>
    <row r="54" spans="1:5" ht="28.2" x14ac:dyDescent="0.3">
      <c r="A54" s="46" t="s">
        <v>314</v>
      </c>
      <c r="B54" s="51"/>
      <c r="C54" s="51" t="s">
        <v>665</v>
      </c>
      <c r="D54" s="42"/>
      <c r="E54" s="55">
        <f>E55</f>
        <v>609186</v>
      </c>
    </row>
    <row r="55" spans="1:5" ht="28.2" x14ac:dyDescent="0.3">
      <c r="A55" s="46" t="s">
        <v>437</v>
      </c>
      <c r="B55" s="51"/>
      <c r="C55" s="51"/>
      <c r="D55" s="42">
        <v>200</v>
      </c>
      <c r="E55" s="55">
        <v>609186</v>
      </c>
    </row>
    <row r="56" spans="1:5" ht="28.2" x14ac:dyDescent="0.3">
      <c r="A56" s="83" t="s">
        <v>315</v>
      </c>
      <c r="B56" s="83"/>
      <c r="C56" s="91" t="s">
        <v>247</v>
      </c>
      <c r="D56" s="58"/>
      <c r="E56" s="85">
        <f>E57+E104</f>
        <v>31589187.640000001</v>
      </c>
    </row>
    <row r="57" spans="1:5" ht="28.8" x14ac:dyDescent="0.3">
      <c r="A57" s="86" t="s">
        <v>582</v>
      </c>
      <c r="B57" s="86"/>
      <c r="C57" s="87" t="s">
        <v>248</v>
      </c>
      <c r="D57" s="90"/>
      <c r="E57" s="89">
        <f>E58+E69+E74+E79+E88+E93</f>
        <v>31489187.640000001</v>
      </c>
    </row>
    <row r="58" spans="1:5" ht="28.2" x14ac:dyDescent="0.3">
      <c r="A58" s="44" t="s">
        <v>533</v>
      </c>
      <c r="B58" s="44"/>
      <c r="C58" s="64" t="s">
        <v>535</v>
      </c>
      <c r="D58" s="47"/>
      <c r="E58" s="89">
        <f>E59+E61+E63+E65+E67</f>
        <v>7886845.5</v>
      </c>
    </row>
    <row r="59" spans="1:5" x14ac:dyDescent="0.3">
      <c r="A59" s="44" t="s">
        <v>525</v>
      </c>
      <c r="B59" s="86"/>
      <c r="C59" s="51" t="s">
        <v>526</v>
      </c>
      <c r="D59" s="90"/>
      <c r="E59" s="57">
        <f>E60</f>
        <v>2899749</v>
      </c>
    </row>
    <row r="60" spans="1:5" ht="28.2" x14ac:dyDescent="0.3">
      <c r="A60" s="46" t="s">
        <v>507</v>
      </c>
      <c r="B60" s="86"/>
      <c r="C60" s="87"/>
      <c r="D60" s="47">
        <v>600</v>
      </c>
      <c r="E60" s="57">
        <v>2899749</v>
      </c>
    </row>
    <row r="61" spans="1:5" ht="42" x14ac:dyDescent="0.3">
      <c r="A61" s="46" t="s">
        <v>589</v>
      </c>
      <c r="B61" s="51"/>
      <c r="C61" s="51" t="s">
        <v>590</v>
      </c>
      <c r="D61" s="47"/>
      <c r="E61" s="57">
        <f>E62</f>
        <v>1968111</v>
      </c>
    </row>
    <row r="62" spans="1:5" ht="28.2" x14ac:dyDescent="0.3">
      <c r="A62" s="46" t="s">
        <v>426</v>
      </c>
      <c r="B62" s="51"/>
      <c r="C62" s="47"/>
      <c r="D62" s="47">
        <v>600</v>
      </c>
      <c r="E62" s="57">
        <v>1968111</v>
      </c>
    </row>
    <row r="63" spans="1:5" ht="42" x14ac:dyDescent="0.3">
      <c r="A63" s="46" t="s">
        <v>591</v>
      </c>
      <c r="B63" s="51"/>
      <c r="C63" s="51" t="s">
        <v>592</v>
      </c>
      <c r="D63" s="47"/>
      <c r="E63" s="57">
        <f>E64</f>
        <v>554895</v>
      </c>
    </row>
    <row r="64" spans="1:5" ht="28.2" x14ac:dyDescent="0.3">
      <c r="A64" s="46" t="s">
        <v>426</v>
      </c>
      <c r="B64" s="51"/>
      <c r="C64" s="47"/>
      <c r="D64" s="47">
        <v>600</v>
      </c>
      <c r="E64" s="57">
        <v>554895</v>
      </c>
    </row>
    <row r="65" spans="1:5" ht="42" x14ac:dyDescent="0.3">
      <c r="A65" s="46" t="s">
        <v>593</v>
      </c>
      <c r="B65" s="51"/>
      <c r="C65" s="51" t="s">
        <v>594</v>
      </c>
      <c r="D65" s="47"/>
      <c r="E65" s="57">
        <f>E66</f>
        <v>475312.5</v>
      </c>
    </row>
    <row r="66" spans="1:5" ht="28.2" x14ac:dyDescent="0.3">
      <c r="A66" s="46" t="s">
        <v>426</v>
      </c>
      <c r="B66" s="51"/>
      <c r="C66" s="47"/>
      <c r="D66" s="47">
        <v>600</v>
      </c>
      <c r="E66" s="57">
        <v>475312.5</v>
      </c>
    </row>
    <row r="67" spans="1:5" ht="28.2" x14ac:dyDescent="0.3">
      <c r="A67" s="46" t="s">
        <v>527</v>
      </c>
      <c r="B67" s="44"/>
      <c r="C67" s="64" t="s">
        <v>536</v>
      </c>
      <c r="D67" s="47"/>
      <c r="E67" s="57">
        <f>E68</f>
        <v>1988778</v>
      </c>
    </row>
    <row r="68" spans="1:5" ht="28.2" x14ac:dyDescent="0.3">
      <c r="A68" s="46" t="s">
        <v>507</v>
      </c>
      <c r="B68" s="44"/>
      <c r="C68" s="64"/>
      <c r="D68" s="47">
        <v>600</v>
      </c>
      <c r="E68" s="57">
        <v>1988778</v>
      </c>
    </row>
    <row r="69" spans="1:5" ht="28.2" x14ac:dyDescent="0.3">
      <c r="A69" s="44" t="s">
        <v>595</v>
      </c>
      <c r="B69" s="64"/>
      <c r="C69" s="64" t="s">
        <v>596</v>
      </c>
      <c r="D69" s="48"/>
      <c r="E69" s="57">
        <f>E70+E72</f>
        <v>61052.639999999999</v>
      </c>
    </row>
    <row r="70" spans="1:5" ht="42" x14ac:dyDescent="0.3">
      <c r="A70" s="46" t="s">
        <v>597</v>
      </c>
      <c r="B70" s="51"/>
      <c r="C70" s="51" t="s">
        <v>598</v>
      </c>
      <c r="D70" s="47"/>
      <c r="E70" s="56">
        <f>E71</f>
        <v>3052.64</v>
      </c>
    </row>
    <row r="71" spans="1:5" ht="28.2" x14ac:dyDescent="0.3">
      <c r="A71" s="46" t="s">
        <v>426</v>
      </c>
      <c r="B71" s="51"/>
      <c r="C71" s="47"/>
      <c r="D71" s="47">
        <v>600</v>
      </c>
      <c r="E71" s="56">
        <v>3052.64</v>
      </c>
    </row>
    <row r="72" spans="1:5" ht="42" x14ac:dyDescent="0.3">
      <c r="A72" s="46" t="s">
        <v>666</v>
      </c>
      <c r="B72" s="51"/>
      <c r="C72" s="51" t="s">
        <v>667</v>
      </c>
      <c r="D72" s="47"/>
      <c r="E72" s="56">
        <f>E73</f>
        <v>58000</v>
      </c>
    </row>
    <row r="73" spans="1:5" ht="28.2" x14ac:dyDescent="0.3">
      <c r="A73" s="46" t="s">
        <v>426</v>
      </c>
      <c r="B73" s="51"/>
      <c r="C73" s="51"/>
      <c r="D73" s="47">
        <v>600</v>
      </c>
      <c r="E73" s="56">
        <v>58000</v>
      </c>
    </row>
    <row r="74" spans="1:5" ht="28.2" x14ac:dyDescent="0.3">
      <c r="A74" s="44" t="s">
        <v>359</v>
      </c>
      <c r="B74" s="44"/>
      <c r="C74" s="64" t="s">
        <v>249</v>
      </c>
      <c r="D74" s="42"/>
      <c r="E74" s="57">
        <f>E75+E77</f>
        <v>3572411</v>
      </c>
    </row>
    <row r="75" spans="1:5" ht="28.2" x14ac:dyDescent="0.3">
      <c r="A75" s="46" t="s">
        <v>316</v>
      </c>
      <c r="B75" s="46"/>
      <c r="C75" s="51" t="s">
        <v>399</v>
      </c>
      <c r="D75" s="42"/>
      <c r="E75" s="56">
        <f>E76</f>
        <v>3119092</v>
      </c>
    </row>
    <row r="76" spans="1:5" ht="28.2" x14ac:dyDescent="0.3">
      <c r="A76" s="46" t="s">
        <v>426</v>
      </c>
      <c r="B76" s="46"/>
      <c r="C76" s="51"/>
      <c r="D76" s="42">
        <v>600</v>
      </c>
      <c r="E76" s="56">
        <v>3119092</v>
      </c>
    </row>
    <row r="77" spans="1:5" ht="28.2" x14ac:dyDescent="0.3">
      <c r="A77" s="46" t="s">
        <v>509</v>
      </c>
      <c r="B77" s="46"/>
      <c r="C77" s="51" t="s">
        <v>537</v>
      </c>
      <c r="D77" s="42"/>
      <c r="E77" s="56">
        <f>E78</f>
        <v>453319</v>
      </c>
    </row>
    <row r="78" spans="1:5" ht="28.2" x14ac:dyDescent="0.3">
      <c r="A78" s="46" t="s">
        <v>426</v>
      </c>
      <c r="B78" s="46"/>
      <c r="C78" s="51"/>
      <c r="D78" s="42">
        <v>600</v>
      </c>
      <c r="E78" s="56">
        <v>453319</v>
      </c>
    </row>
    <row r="79" spans="1:5" x14ac:dyDescent="0.3">
      <c r="A79" s="44" t="s">
        <v>106</v>
      </c>
      <c r="B79" s="44"/>
      <c r="C79" s="64" t="s">
        <v>400</v>
      </c>
      <c r="D79" s="42"/>
      <c r="E79" s="53">
        <f>E80+E82+E84+E86</f>
        <v>661000</v>
      </c>
    </row>
    <row r="80" spans="1:5" x14ac:dyDescent="0.3">
      <c r="A80" s="46" t="s">
        <v>402</v>
      </c>
      <c r="B80" s="46"/>
      <c r="C80" s="51" t="s">
        <v>401</v>
      </c>
      <c r="D80" s="42"/>
      <c r="E80" s="55">
        <f>E81</f>
        <v>500000</v>
      </c>
    </row>
    <row r="81" spans="1:5" ht="28.2" x14ac:dyDescent="0.3">
      <c r="A81" s="46" t="s">
        <v>426</v>
      </c>
      <c r="B81" s="46"/>
      <c r="C81" s="51"/>
      <c r="D81" s="42">
        <v>600</v>
      </c>
      <c r="E81" s="55">
        <v>500000</v>
      </c>
    </row>
    <row r="82" spans="1:5" ht="42" x14ac:dyDescent="0.3">
      <c r="A82" s="46" t="s">
        <v>589</v>
      </c>
      <c r="B82" s="51"/>
      <c r="C82" s="51" t="s">
        <v>599</v>
      </c>
      <c r="D82" s="42"/>
      <c r="E82" s="55">
        <f>E83</f>
        <v>86000</v>
      </c>
    </row>
    <row r="83" spans="1:5" ht="28.2" x14ac:dyDescent="0.3">
      <c r="A83" s="46" t="s">
        <v>426</v>
      </c>
      <c r="B83" s="51"/>
      <c r="C83" s="47"/>
      <c r="D83" s="47">
        <v>600</v>
      </c>
      <c r="E83" s="55">
        <v>86000</v>
      </c>
    </row>
    <row r="84" spans="1:5" ht="42" x14ac:dyDescent="0.3">
      <c r="A84" s="46" t="s">
        <v>591</v>
      </c>
      <c r="B84" s="51"/>
      <c r="C84" s="51" t="s">
        <v>600</v>
      </c>
      <c r="D84" s="42"/>
      <c r="E84" s="55">
        <f>E85</f>
        <v>15000</v>
      </c>
    </row>
    <row r="85" spans="1:5" ht="28.2" x14ac:dyDescent="0.3">
      <c r="A85" s="46" t="s">
        <v>426</v>
      </c>
      <c r="B85" s="51"/>
      <c r="C85" s="47"/>
      <c r="D85" s="47">
        <v>600</v>
      </c>
      <c r="E85" s="55">
        <v>15000</v>
      </c>
    </row>
    <row r="86" spans="1:5" ht="42" x14ac:dyDescent="0.3">
      <c r="A86" s="46" t="s">
        <v>593</v>
      </c>
      <c r="B86" s="51"/>
      <c r="C86" s="51" t="s">
        <v>601</v>
      </c>
      <c r="D86" s="42"/>
      <c r="E86" s="55">
        <f>E87</f>
        <v>60000</v>
      </c>
    </row>
    <row r="87" spans="1:5" ht="28.2" x14ac:dyDescent="0.3">
      <c r="A87" s="46" t="s">
        <v>426</v>
      </c>
      <c r="B87" s="51"/>
      <c r="C87" s="47"/>
      <c r="D87" s="47">
        <v>600</v>
      </c>
      <c r="E87" s="55">
        <v>60000</v>
      </c>
    </row>
    <row r="88" spans="1:5" x14ac:dyDescent="0.3">
      <c r="A88" s="101" t="s">
        <v>478</v>
      </c>
      <c r="B88" s="70"/>
      <c r="C88" s="64" t="s">
        <v>476</v>
      </c>
      <c r="D88" s="43"/>
      <c r="E88" s="53">
        <f>E89</f>
        <v>3369453.41</v>
      </c>
    </row>
    <row r="89" spans="1:5" x14ac:dyDescent="0.3">
      <c r="A89" s="71" t="s">
        <v>479</v>
      </c>
      <c r="B89" s="71"/>
      <c r="C89" s="51" t="s">
        <v>477</v>
      </c>
      <c r="D89" s="42"/>
      <c r="E89" s="55">
        <f>E90+E91+E92</f>
        <v>3369453.41</v>
      </c>
    </row>
    <row r="90" spans="1:5" ht="55.8" x14ac:dyDescent="0.3">
      <c r="A90" s="46" t="s">
        <v>429</v>
      </c>
      <c r="B90" s="46"/>
      <c r="C90" s="51"/>
      <c r="D90" s="42">
        <v>100</v>
      </c>
      <c r="E90" s="55">
        <v>3107926</v>
      </c>
    </row>
    <row r="91" spans="1:5" ht="28.2" x14ac:dyDescent="0.3">
      <c r="A91" s="46" t="s">
        <v>428</v>
      </c>
      <c r="B91" s="46"/>
      <c r="C91" s="51"/>
      <c r="D91" s="42">
        <v>200</v>
      </c>
      <c r="E91" s="55">
        <v>248527.41</v>
      </c>
    </row>
    <row r="92" spans="1:5" x14ac:dyDescent="0.3">
      <c r="A92" s="46" t="s">
        <v>430</v>
      </c>
      <c r="B92" s="46"/>
      <c r="C92" s="51"/>
      <c r="D92" s="42">
        <v>800</v>
      </c>
      <c r="E92" s="55">
        <v>13000</v>
      </c>
    </row>
    <row r="93" spans="1:5" ht="28.2" x14ac:dyDescent="0.3">
      <c r="A93" s="44" t="s">
        <v>538</v>
      </c>
      <c r="B93" s="44"/>
      <c r="C93" s="64" t="s">
        <v>534</v>
      </c>
      <c r="D93" s="43"/>
      <c r="E93" s="53">
        <f>E94+E96+E98+E100+E102</f>
        <v>15938425.09</v>
      </c>
    </row>
    <row r="94" spans="1:5" ht="28.2" x14ac:dyDescent="0.3">
      <c r="A94" s="46" t="s">
        <v>528</v>
      </c>
      <c r="B94" s="46"/>
      <c r="C94" s="51" t="s">
        <v>529</v>
      </c>
      <c r="D94" s="42"/>
      <c r="E94" s="55">
        <f>E95</f>
        <v>7538797.5899999999</v>
      </c>
    </row>
    <row r="95" spans="1:5" ht="28.2" x14ac:dyDescent="0.3">
      <c r="A95" s="46" t="s">
        <v>426</v>
      </c>
      <c r="B95" s="46"/>
      <c r="C95" s="51"/>
      <c r="D95" s="42">
        <v>600</v>
      </c>
      <c r="E95" s="55">
        <v>7538797.5899999999</v>
      </c>
    </row>
    <row r="96" spans="1:5" ht="42" x14ac:dyDescent="0.3">
      <c r="A96" s="46" t="s">
        <v>589</v>
      </c>
      <c r="B96" s="51"/>
      <c r="C96" s="51" t="s">
        <v>602</v>
      </c>
      <c r="D96" s="42"/>
      <c r="E96" s="55">
        <f>E97</f>
        <v>2810889</v>
      </c>
    </row>
    <row r="97" spans="1:5" ht="28.2" x14ac:dyDescent="0.3">
      <c r="A97" s="46" t="s">
        <v>426</v>
      </c>
      <c r="B97" s="51"/>
      <c r="C97" s="47"/>
      <c r="D97" s="47">
        <v>600</v>
      </c>
      <c r="E97" s="55">
        <v>2810889</v>
      </c>
    </row>
    <row r="98" spans="1:5" ht="42" x14ac:dyDescent="0.3">
      <c r="A98" s="46" t="s">
        <v>591</v>
      </c>
      <c r="B98" s="51"/>
      <c r="C98" s="51" t="s">
        <v>603</v>
      </c>
      <c r="D98" s="42"/>
      <c r="E98" s="55">
        <f>E99</f>
        <v>811879</v>
      </c>
    </row>
    <row r="99" spans="1:5" ht="28.2" x14ac:dyDescent="0.3">
      <c r="A99" s="46" t="s">
        <v>426</v>
      </c>
      <c r="B99" s="51"/>
      <c r="C99" s="47"/>
      <c r="D99" s="47">
        <v>600</v>
      </c>
      <c r="E99" s="55">
        <v>811879</v>
      </c>
    </row>
    <row r="100" spans="1:5" ht="42" x14ac:dyDescent="0.3">
      <c r="A100" s="46" t="s">
        <v>593</v>
      </c>
      <c r="B100" s="51"/>
      <c r="C100" s="51" t="s">
        <v>604</v>
      </c>
      <c r="D100" s="42"/>
      <c r="E100" s="55">
        <f>E101</f>
        <v>1109243.5</v>
      </c>
    </row>
    <row r="101" spans="1:5" ht="28.2" x14ac:dyDescent="0.3">
      <c r="A101" s="46" t="s">
        <v>426</v>
      </c>
      <c r="B101" s="51"/>
      <c r="C101" s="47"/>
      <c r="D101" s="47">
        <v>600</v>
      </c>
      <c r="E101" s="55">
        <v>1109243.5</v>
      </c>
    </row>
    <row r="102" spans="1:5" ht="28.2" x14ac:dyDescent="0.3">
      <c r="A102" s="46" t="s">
        <v>527</v>
      </c>
      <c r="B102" s="46"/>
      <c r="C102" s="51" t="s">
        <v>539</v>
      </c>
      <c r="D102" s="42"/>
      <c r="E102" s="55">
        <f>E103</f>
        <v>3667616</v>
      </c>
    </row>
    <row r="103" spans="1:5" ht="28.2" x14ac:dyDescent="0.3">
      <c r="A103" s="46" t="s">
        <v>426</v>
      </c>
      <c r="B103" s="46"/>
      <c r="C103" s="51"/>
      <c r="D103" s="42">
        <v>600</v>
      </c>
      <c r="E103" s="55">
        <v>3667616</v>
      </c>
    </row>
    <row r="104" spans="1:5" ht="28.2" x14ac:dyDescent="0.3">
      <c r="A104" s="44" t="s">
        <v>317</v>
      </c>
      <c r="B104" s="44"/>
      <c r="C104" s="64" t="s">
        <v>338</v>
      </c>
      <c r="D104" s="42"/>
      <c r="E104" s="53">
        <f>E105</f>
        <v>100000</v>
      </c>
    </row>
    <row r="105" spans="1:5" ht="28.2" x14ac:dyDescent="0.3">
      <c r="A105" s="44" t="s">
        <v>360</v>
      </c>
      <c r="B105" s="44"/>
      <c r="C105" s="64" t="s">
        <v>352</v>
      </c>
      <c r="D105" s="42"/>
      <c r="E105" s="53">
        <f>E106</f>
        <v>100000</v>
      </c>
    </row>
    <row r="106" spans="1:5" x14ac:dyDescent="0.3">
      <c r="A106" s="46" t="s">
        <v>318</v>
      </c>
      <c r="B106" s="46"/>
      <c r="C106" s="51" t="s">
        <v>362</v>
      </c>
      <c r="D106" s="42"/>
      <c r="E106" s="55">
        <f>E107</f>
        <v>100000</v>
      </c>
    </row>
    <row r="107" spans="1:5" ht="28.2" x14ac:dyDescent="0.3">
      <c r="A107" s="46" t="s">
        <v>426</v>
      </c>
      <c r="B107" s="46"/>
      <c r="C107" s="51"/>
      <c r="D107" s="42">
        <v>600</v>
      </c>
      <c r="E107" s="55">
        <v>100000</v>
      </c>
    </row>
    <row r="108" spans="1:5" ht="28.2" x14ac:dyDescent="0.3">
      <c r="A108" s="83" t="s">
        <v>319</v>
      </c>
      <c r="B108" s="83"/>
      <c r="C108" s="91" t="s">
        <v>250</v>
      </c>
      <c r="D108" s="58"/>
      <c r="E108" s="85">
        <f>E109</f>
        <v>697000</v>
      </c>
    </row>
    <row r="109" spans="1:5" ht="28.8" x14ac:dyDescent="0.3">
      <c r="A109" s="86" t="s">
        <v>320</v>
      </c>
      <c r="B109" s="86"/>
      <c r="C109" s="87" t="s">
        <v>251</v>
      </c>
      <c r="D109" s="90"/>
      <c r="E109" s="89">
        <f>E110</f>
        <v>697000</v>
      </c>
    </row>
    <row r="110" spans="1:5" ht="28.2" x14ac:dyDescent="0.3">
      <c r="A110" s="44" t="s">
        <v>253</v>
      </c>
      <c r="B110" s="44"/>
      <c r="C110" s="64" t="s">
        <v>252</v>
      </c>
      <c r="D110" s="42"/>
      <c r="E110" s="53">
        <f>E111+E114+E116</f>
        <v>697000</v>
      </c>
    </row>
    <row r="111" spans="1:5" x14ac:dyDescent="0.3">
      <c r="A111" s="46" t="s">
        <v>321</v>
      </c>
      <c r="B111" s="46"/>
      <c r="C111" s="51" t="s">
        <v>361</v>
      </c>
      <c r="D111" s="42"/>
      <c r="E111" s="55">
        <f>E112+E113</f>
        <v>604000</v>
      </c>
    </row>
    <row r="112" spans="1:5" ht="28.2" x14ac:dyDescent="0.3">
      <c r="A112" s="46" t="s">
        <v>436</v>
      </c>
      <c r="B112" s="46"/>
      <c r="C112" s="51"/>
      <c r="D112" s="42">
        <v>200</v>
      </c>
      <c r="E112" s="55">
        <v>512000</v>
      </c>
    </row>
    <row r="113" spans="1:5" x14ac:dyDescent="0.3">
      <c r="A113" s="46" t="s">
        <v>430</v>
      </c>
      <c r="B113" s="46"/>
      <c r="C113" s="51"/>
      <c r="D113" s="42">
        <v>800</v>
      </c>
      <c r="E113" s="55">
        <v>92000</v>
      </c>
    </row>
    <row r="114" spans="1:5" ht="28.2" x14ac:dyDescent="0.3">
      <c r="A114" s="46" t="s">
        <v>605</v>
      </c>
      <c r="B114" s="51"/>
      <c r="C114" s="51" t="s">
        <v>606</v>
      </c>
      <c r="D114" s="42"/>
      <c r="E114" s="55">
        <f>E115</f>
        <v>53000</v>
      </c>
    </row>
    <row r="115" spans="1:5" ht="28.2" x14ac:dyDescent="0.3">
      <c r="A115" s="46" t="s">
        <v>426</v>
      </c>
      <c r="B115" s="51"/>
      <c r="C115" s="42"/>
      <c r="D115" s="42">
        <v>600</v>
      </c>
      <c r="E115" s="55">
        <v>53000</v>
      </c>
    </row>
    <row r="116" spans="1:5" ht="28.2" x14ac:dyDescent="0.3">
      <c r="A116" s="46" t="s">
        <v>605</v>
      </c>
      <c r="B116" s="51"/>
      <c r="C116" s="51" t="s">
        <v>607</v>
      </c>
      <c r="D116" s="42"/>
      <c r="E116" s="55">
        <f>E117</f>
        <v>40000</v>
      </c>
    </row>
    <row r="117" spans="1:5" ht="28.2" x14ac:dyDescent="0.3">
      <c r="A117" s="46" t="s">
        <v>426</v>
      </c>
      <c r="B117" s="51"/>
      <c r="C117" s="42"/>
      <c r="D117" s="42">
        <v>600</v>
      </c>
      <c r="E117" s="55">
        <v>40000</v>
      </c>
    </row>
    <row r="118" spans="1:5" ht="42" x14ac:dyDescent="0.3">
      <c r="A118" s="83" t="s">
        <v>322</v>
      </c>
      <c r="B118" s="83"/>
      <c r="C118" s="91" t="s">
        <v>254</v>
      </c>
      <c r="D118" s="58"/>
      <c r="E118" s="85">
        <f>E119++E125+E134</f>
        <v>9269394.0199999996</v>
      </c>
    </row>
    <row r="119" spans="1:5" ht="43.2" x14ac:dyDescent="0.3">
      <c r="A119" s="86" t="s">
        <v>463</v>
      </c>
      <c r="B119" s="86"/>
      <c r="C119" s="87" t="s">
        <v>255</v>
      </c>
      <c r="D119" s="90"/>
      <c r="E119" s="89">
        <f>E120</f>
        <v>5450000</v>
      </c>
    </row>
    <row r="120" spans="1:5" ht="28.2" x14ac:dyDescent="0.3">
      <c r="A120" s="101" t="s">
        <v>481</v>
      </c>
      <c r="B120" s="70"/>
      <c r="C120" s="64" t="s">
        <v>480</v>
      </c>
      <c r="D120" s="42"/>
      <c r="E120" s="53">
        <f>E121+E123</f>
        <v>5450000</v>
      </c>
    </row>
    <row r="121" spans="1:5" x14ac:dyDescent="0.3">
      <c r="A121" s="46" t="s">
        <v>482</v>
      </c>
      <c r="B121" s="46"/>
      <c r="C121" s="51" t="s">
        <v>483</v>
      </c>
      <c r="D121" s="42"/>
      <c r="E121" s="55">
        <f>E122</f>
        <v>450000</v>
      </c>
    </row>
    <row r="122" spans="1:5" x14ac:dyDescent="0.3">
      <c r="A122" s="46" t="s">
        <v>510</v>
      </c>
      <c r="B122" s="46"/>
      <c r="C122" s="51"/>
      <c r="D122" s="42">
        <v>800</v>
      </c>
      <c r="E122" s="55">
        <v>450000</v>
      </c>
    </row>
    <row r="123" spans="1:5" ht="28.2" x14ac:dyDescent="0.3">
      <c r="A123" s="46" t="s">
        <v>578</v>
      </c>
      <c r="B123" s="46"/>
      <c r="C123" s="51" t="s">
        <v>573</v>
      </c>
      <c r="D123" s="47"/>
      <c r="E123" s="56">
        <f>E124</f>
        <v>5000000</v>
      </c>
    </row>
    <row r="124" spans="1:5" ht="40.799999999999997" customHeight="1" x14ac:dyDescent="0.3">
      <c r="A124" s="46" t="s">
        <v>437</v>
      </c>
      <c r="B124" s="46"/>
      <c r="C124" s="51"/>
      <c r="D124" s="47">
        <v>200</v>
      </c>
      <c r="E124" s="56">
        <v>5000000</v>
      </c>
    </row>
    <row r="125" spans="1:5" ht="40.799999999999997" customHeight="1" x14ac:dyDescent="0.3">
      <c r="A125" s="86" t="s">
        <v>608</v>
      </c>
      <c r="B125" s="87"/>
      <c r="C125" s="87" t="s">
        <v>609</v>
      </c>
      <c r="D125" s="90"/>
      <c r="E125" s="73">
        <f>E129+E126</f>
        <v>3519394.02</v>
      </c>
    </row>
    <row r="126" spans="1:5" ht="40.799999999999997" customHeight="1" x14ac:dyDescent="0.3">
      <c r="A126" s="44" t="s">
        <v>145</v>
      </c>
      <c r="B126" s="64"/>
      <c r="C126" s="64" t="s">
        <v>668</v>
      </c>
      <c r="D126" s="48"/>
      <c r="E126" s="57">
        <f>E127</f>
        <v>9000</v>
      </c>
    </row>
    <row r="127" spans="1:5" ht="27" customHeight="1" x14ac:dyDescent="0.3">
      <c r="A127" s="46" t="s">
        <v>669</v>
      </c>
      <c r="B127" s="51"/>
      <c r="C127" s="51" t="s">
        <v>670</v>
      </c>
      <c r="D127" s="47"/>
      <c r="E127" s="56">
        <f>E128</f>
        <v>9000</v>
      </c>
    </row>
    <row r="128" spans="1:5" ht="37.200000000000003" customHeight="1" x14ac:dyDescent="0.3">
      <c r="A128" s="46" t="s">
        <v>671</v>
      </c>
      <c r="B128" s="64"/>
      <c r="C128" s="64"/>
      <c r="D128" s="47">
        <v>200</v>
      </c>
      <c r="E128" s="56">
        <v>9000</v>
      </c>
    </row>
    <row r="129" spans="1:5" ht="40.799999999999997" customHeight="1" x14ac:dyDescent="0.3">
      <c r="A129" s="44" t="s">
        <v>610</v>
      </c>
      <c r="B129" s="64"/>
      <c r="C129" s="64" t="s">
        <v>611</v>
      </c>
      <c r="D129" s="47"/>
      <c r="E129" s="56">
        <f>E130+E132</f>
        <v>3510394.02</v>
      </c>
    </row>
    <row r="130" spans="1:5" ht="40.799999999999997" customHeight="1" x14ac:dyDescent="0.3">
      <c r="A130" s="46" t="s">
        <v>612</v>
      </c>
      <c r="B130" s="51"/>
      <c r="C130" s="51" t="s">
        <v>613</v>
      </c>
      <c r="D130" s="47"/>
      <c r="E130" s="56">
        <f>E131</f>
        <v>347289.02</v>
      </c>
    </row>
    <row r="131" spans="1:5" ht="40.799999999999997" customHeight="1" x14ac:dyDescent="0.3">
      <c r="A131" s="46" t="s">
        <v>457</v>
      </c>
      <c r="B131" s="51"/>
      <c r="C131" s="42"/>
      <c r="D131" s="42">
        <v>400</v>
      </c>
      <c r="E131" s="56">
        <v>347289.02</v>
      </c>
    </row>
    <row r="132" spans="1:5" ht="40.799999999999997" customHeight="1" x14ac:dyDescent="0.3">
      <c r="A132" s="46" t="s">
        <v>672</v>
      </c>
      <c r="B132" s="51"/>
      <c r="C132" s="51" t="s">
        <v>673</v>
      </c>
      <c r="D132" s="42"/>
      <c r="E132" s="56">
        <f>E133</f>
        <v>3163105</v>
      </c>
    </row>
    <row r="133" spans="1:5" ht="40.799999999999997" customHeight="1" x14ac:dyDescent="0.3">
      <c r="A133" s="46" t="s">
        <v>457</v>
      </c>
      <c r="B133" s="51"/>
      <c r="C133" s="42"/>
      <c r="D133" s="42">
        <v>400</v>
      </c>
      <c r="E133" s="56">
        <v>3163105</v>
      </c>
    </row>
    <row r="134" spans="1:5" ht="43.2" x14ac:dyDescent="0.3">
      <c r="A134" s="86" t="s">
        <v>515</v>
      </c>
      <c r="B134" s="86"/>
      <c r="C134" s="87" t="s">
        <v>511</v>
      </c>
      <c r="D134" s="102"/>
      <c r="E134" s="103">
        <f>E135</f>
        <v>300000</v>
      </c>
    </row>
    <row r="135" spans="1:5" ht="42" x14ac:dyDescent="0.3">
      <c r="A135" s="44" t="s">
        <v>516</v>
      </c>
      <c r="B135" s="44"/>
      <c r="C135" s="64" t="s">
        <v>512</v>
      </c>
      <c r="D135" s="43"/>
      <c r="E135" s="53">
        <f>E136</f>
        <v>300000</v>
      </c>
    </row>
    <row r="136" spans="1:5" ht="42" x14ac:dyDescent="0.3">
      <c r="A136" s="46" t="s">
        <v>514</v>
      </c>
      <c r="B136" s="46"/>
      <c r="C136" s="51" t="s">
        <v>513</v>
      </c>
      <c r="D136" s="42"/>
      <c r="E136" s="55">
        <f>E137</f>
        <v>300000</v>
      </c>
    </row>
    <row r="137" spans="1:5" ht="28.2" x14ac:dyDescent="0.3">
      <c r="A137" s="46" t="s">
        <v>457</v>
      </c>
      <c r="B137" s="46"/>
      <c r="C137" s="51"/>
      <c r="D137" s="42">
        <v>400</v>
      </c>
      <c r="E137" s="55">
        <v>300000</v>
      </c>
    </row>
    <row r="138" spans="1:5" ht="42" x14ac:dyDescent="0.3">
      <c r="A138" s="83" t="s">
        <v>484</v>
      </c>
      <c r="B138" s="83"/>
      <c r="C138" s="91" t="s">
        <v>339</v>
      </c>
      <c r="D138" s="58"/>
      <c r="E138" s="85">
        <f>E139+E143+E148+E153</f>
        <v>6760082</v>
      </c>
    </row>
    <row r="139" spans="1:5" ht="28.8" x14ac:dyDescent="0.3">
      <c r="A139" s="86" t="s">
        <v>323</v>
      </c>
      <c r="B139" s="86"/>
      <c r="C139" s="87" t="s">
        <v>340</v>
      </c>
      <c r="D139" s="90"/>
      <c r="E139" s="89">
        <f>E140</f>
        <v>30000</v>
      </c>
    </row>
    <row r="140" spans="1:5" ht="28.2" x14ac:dyDescent="0.3">
      <c r="A140" s="44" t="s">
        <v>363</v>
      </c>
      <c r="B140" s="44"/>
      <c r="C140" s="64" t="s">
        <v>353</v>
      </c>
      <c r="D140" s="42"/>
      <c r="E140" s="53">
        <f>E141</f>
        <v>30000</v>
      </c>
    </row>
    <row r="141" spans="1:5" x14ac:dyDescent="0.3">
      <c r="A141" s="46" t="s">
        <v>324</v>
      </c>
      <c r="B141" s="46"/>
      <c r="C141" s="51" t="s">
        <v>369</v>
      </c>
      <c r="D141" s="42"/>
      <c r="E141" s="55">
        <f>E142</f>
        <v>30000</v>
      </c>
    </row>
    <row r="142" spans="1:5" ht="28.2" x14ac:dyDescent="0.3">
      <c r="A142" s="46" t="s">
        <v>437</v>
      </c>
      <c r="B142" s="46"/>
      <c r="C142" s="51"/>
      <c r="D142" s="42">
        <v>200</v>
      </c>
      <c r="E142" s="55">
        <v>30000</v>
      </c>
    </row>
    <row r="143" spans="1:5" ht="43.2" x14ac:dyDescent="0.3">
      <c r="A143" s="86" t="s">
        <v>485</v>
      </c>
      <c r="B143" s="86"/>
      <c r="C143" s="87" t="s">
        <v>341</v>
      </c>
      <c r="D143" s="90"/>
      <c r="E143" s="89">
        <f>E144</f>
        <v>548800</v>
      </c>
    </row>
    <row r="144" spans="1:5" ht="28.2" x14ac:dyDescent="0.3">
      <c r="A144" s="44" t="s">
        <v>365</v>
      </c>
      <c r="B144" s="44"/>
      <c r="C144" s="64" t="s">
        <v>364</v>
      </c>
      <c r="D144" s="42"/>
      <c r="E144" s="53">
        <f>E145</f>
        <v>548800</v>
      </c>
    </row>
    <row r="145" spans="1:5" ht="28.2" x14ac:dyDescent="0.3">
      <c r="A145" s="46" t="s">
        <v>275</v>
      </c>
      <c r="B145" s="46"/>
      <c r="C145" s="51" t="s">
        <v>370</v>
      </c>
      <c r="D145" s="42"/>
      <c r="E145" s="55">
        <f>E146+E147</f>
        <v>548800</v>
      </c>
    </row>
    <row r="146" spans="1:5" ht="28.2" x14ac:dyDescent="0.3">
      <c r="A146" s="46" t="s">
        <v>437</v>
      </c>
      <c r="B146" s="46"/>
      <c r="C146" s="51"/>
      <c r="D146" s="42">
        <v>200</v>
      </c>
      <c r="E146" s="55">
        <v>528800</v>
      </c>
    </row>
    <row r="147" spans="1:5" x14ac:dyDescent="0.3">
      <c r="A147" s="46" t="s">
        <v>430</v>
      </c>
      <c r="B147" s="46"/>
      <c r="C147" s="51"/>
      <c r="D147" s="42">
        <v>800</v>
      </c>
      <c r="E147" s="55">
        <v>20000</v>
      </c>
    </row>
    <row r="148" spans="1:5" ht="28.8" x14ac:dyDescent="0.3">
      <c r="A148" s="86" t="s">
        <v>464</v>
      </c>
      <c r="B148" s="86"/>
      <c r="C148" s="87" t="s">
        <v>342</v>
      </c>
      <c r="D148" s="90"/>
      <c r="E148" s="89">
        <f>E149</f>
        <v>439000</v>
      </c>
    </row>
    <row r="149" spans="1:5" ht="28.2" x14ac:dyDescent="0.3">
      <c r="A149" s="44" t="s">
        <v>467</v>
      </c>
      <c r="B149" s="44"/>
      <c r="C149" s="64" t="s">
        <v>465</v>
      </c>
      <c r="D149" s="42"/>
      <c r="E149" s="53">
        <f>E150</f>
        <v>439000</v>
      </c>
    </row>
    <row r="150" spans="1:5" x14ac:dyDescent="0.3">
      <c r="A150" s="46" t="s">
        <v>583</v>
      </c>
      <c r="B150" s="46"/>
      <c r="C150" s="51" t="s">
        <v>466</v>
      </c>
      <c r="D150" s="42"/>
      <c r="E150" s="55">
        <f>E151+E152</f>
        <v>439000</v>
      </c>
    </row>
    <row r="151" spans="1:5" ht="55.8" x14ac:dyDescent="0.3">
      <c r="A151" s="46" t="s">
        <v>518</v>
      </c>
      <c r="B151" s="46"/>
      <c r="C151" s="51"/>
      <c r="D151" s="42">
        <v>100</v>
      </c>
      <c r="E151" s="55">
        <v>359290</v>
      </c>
    </row>
    <row r="152" spans="1:5" ht="28.2" x14ac:dyDescent="0.3">
      <c r="A152" s="46" t="s">
        <v>437</v>
      </c>
      <c r="B152" s="46"/>
      <c r="C152" s="51"/>
      <c r="D152" s="42">
        <v>200</v>
      </c>
      <c r="E152" s="55">
        <v>79710</v>
      </c>
    </row>
    <row r="153" spans="1:5" ht="43.2" x14ac:dyDescent="0.3">
      <c r="A153" s="86" t="s">
        <v>494</v>
      </c>
      <c r="B153" s="86"/>
      <c r="C153" s="87" t="s">
        <v>343</v>
      </c>
      <c r="D153" s="90"/>
      <c r="E153" s="89">
        <f>E154</f>
        <v>5742282</v>
      </c>
    </row>
    <row r="154" spans="1:5" ht="42" x14ac:dyDescent="0.3">
      <c r="A154" s="44" t="s">
        <v>367</v>
      </c>
      <c r="B154" s="44"/>
      <c r="C154" s="64" t="s">
        <v>366</v>
      </c>
      <c r="D154" s="42"/>
      <c r="E154" s="53">
        <f>E155</f>
        <v>5742282</v>
      </c>
    </row>
    <row r="155" spans="1:5" ht="42" x14ac:dyDescent="0.3">
      <c r="A155" s="46" t="s">
        <v>325</v>
      </c>
      <c r="B155" s="46"/>
      <c r="C155" s="51" t="s">
        <v>368</v>
      </c>
      <c r="D155" s="42"/>
      <c r="E155" s="55">
        <f>E156+E157+E158</f>
        <v>5742282</v>
      </c>
    </row>
    <row r="156" spans="1:5" ht="55.8" x14ac:dyDescent="0.3">
      <c r="A156" s="46" t="s">
        <v>518</v>
      </c>
      <c r="B156" s="46"/>
      <c r="C156" s="51"/>
      <c r="D156" s="42">
        <v>100</v>
      </c>
      <c r="E156" s="55">
        <v>2438909</v>
      </c>
    </row>
    <row r="157" spans="1:5" ht="28.2" x14ac:dyDescent="0.3">
      <c r="A157" s="46" t="s">
        <v>437</v>
      </c>
      <c r="B157" s="46"/>
      <c r="C157" s="51"/>
      <c r="D157" s="42">
        <v>200</v>
      </c>
      <c r="E157" s="55">
        <v>3109373</v>
      </c>
    </row>
    <row r="158" spans="1:5" x14ac:dyDescent="0.3">
      <c r="A158" s="46" t="s">
        <v>430</v>
      </c>
      <c r="B158" s="46"/>
      <c r="C158" s="51"/>
      <c r="D158" s="42">
        <v>800</v>
      </c>
      <c r="E158" s="55">
        <v>194000</v>
      </c>
    </row>
    <row r="159" spans="1:5" ht="28.2" x14ac:dyDescent="0.3">
      <c r="A159" s="83" t="s">
        <v>30</v>
      </c>
      <c r="B159" s="83"/>
      <c r="C159" s="91" t="s">
        <v>382</v>
      </c>
      <c r="D159" s="58"/>
      <c r="E159" s="85">
        <f>E160</f>
        <v>1900000</v>
      </c>
    </row>
    <row r="160" spans="1:5" ht="28.8" x14ac:dyDescent="0.3">
      <c r="A160" s="86" t="s">
        <v>468</v>
      </c>
      <c r="B160" s="86"/>
      <c r="C160" s="87" t="s">
        <v>383</v>
      </c>
      <c r="D160" s="90"/>
      <c r="E160" s="89">
        <f>E161</f>
        <v>1900000</v>
      </c>
    </row>
    <row r="161" spans="1:6" x14ac:dyDescent="0.3">
      <c r="A161" s="44" t="s">
        <v>80</v>
      </c>
      <c r="B161" s="44"/>
      <c r="C161" s="64" t="s">
        <v>385</v>
      </c>
      <c r="D161" s="43"/>
      <c r="E161" s="53">
        <f>E162+E164+E166+E168</f>
        <v>1900000</v>
      </c>
    </row>
    <row r="162" spans="1:6" x14ac:dyDescent="0.3">
      <c r="A162" s="67" t="s">
        <v>384</v>
      </c>
      <c r="B162" s="67"/>
      <c r="C162" s="51" t="s">
        <v>386</v>
      </c>
      <c r="D162" s="42"/>
      <c r="E162" s="55">
        <f>E163</f>
        <v>1600000</v>
      </c>
    </row>
    <row r="163" spans="1:6" ht="28.2" x14ac:dyDescent="0.3">
      <c r="A163" s="46" t="s">
        <v>426</v>
      </c>
      <c r="B163" s="46"/>
      <c r="C163" s="51"/>
      <c r="D163" s="42">
        <v>600</v>
      </c>
      <c r="E163" s="55">
        <v>1600000</v>
      </c>
      <c r="F163" s="106"/>
    </row>
    <row r="164" spans="1:6" ht="28.2" x14ac:dyDescent="0.3">
      <c r="A164" s="46" t="s">
        <v>614</v>
      </c>
      <c r="B164" s="51"/>
      <c r="C164" s="51" t="s">
        <v>615</v>
      </c>
      <c r="D164" s="42"/>
      <c r="E164" s="55">
        <f>E165</f>
        <v>100000</v>
      </c>
      <c r="F164" s="106"/>
    </row>
    <row r="165" spans="1:6" ht="28.2" x14ac:dyDescent="0.3">
      <c r="A165" s="46" t="s">
        <v>616</v>
      </c>
      <c r="B165" s="51"/>
      <c r="C165" s="42"/>
      <c r="D165" s="42">
        <v>600</v>
      </c>
      <c r="E165" s="55">
        <v>100000</v>
      </c>
      <c r="F165" s="106"/>
    </row>
    <row r="166" spans="1:6" ht="28.2" x14ac:dyDescent="0.3">
      <c r="A166" s="46" t="s">
        <v>617</v>
      </c>
      <c r="B166" s="51"/>
      <c r="C166" s="51" t="s">
        <v>618</v>
      </c>
      <c r="D166" s="42"/>
      <c r="E166" s="55">
        <f>E167</f>
        <v>100000</v>
      </c>
      <c r="F166" s="106"/>
    </row>
    <row r="167" spans="1:6" ht="28.2" x14ac:dyDescent="0.3">
      <c r="A167" s="46" t="s">
        <v>616</v>
      </c>
      <c r="B167" s="51"/>
      <c r="C167" s="42"/>
      <c r="D167" s="42">
        <v>600</v>
      </c>
      <c r="E167" s="55">
        <v>100000</v>
      </c>
      <c r="F167" s="106"/>
    </row>
    <row r="168" spans="1:6" ht="28.2" x14ac:dyDescent="0.3">
      <c r="A168" s="46" t="s">
        <v>619</v>
      </c>
      <c r="B168" s="51"/>
      <c r="C168" s="51" t="s">
        <v>620</v>
      </c>
      <c r="D168" s="42"/>
      <c r="E168" s="55">
        <f>E169</f>
        <v>100000</v>
      </c>
      <c r="F168" s="106"/>
    </row>
    <row r="169" spans="1:6" ht="28.2" x14ac:dyDescent="0.3">
      <c r="A169" s="46" t="s">
        <v>616</v>
      </c>
      <c r="B169" s="51"/>
      <c r="C169" s="42"/>
      <c r="D169" s="42">
        <v>600</v>
      </c>
      <c r="E169" s="55">
        <v>100000</v>
      </c>
      <c r="F169" s="106"/>
    </row>
    <row r="170" spans="1:6" ht="28.2" x14ac:dyDescent="0.3">
      <c r="A170" s="83" t="s">
        <v>326</v>
      </c>
      <c r="B170" s="83"/>
      <c r="C170" s="91" t="s">
        <v>256</v>
      </c>
      <c r="D170" s="58"/>
      <c r="E170" s="85">
        <f>E171+E178</f>
        <v>8348967.4299999997</v>
      </c>
    </row>
    <row r="171" spans="1:6" ht="43.2" x14ac:dyDescent="0.3">
      <c r="A171" s="86" t="s">
        <v>344</v>
      </c>
      <c r="B171" s="86"/>
      <c r="C171" s="87" t="s">
        <v>257</v>
      </c>
      <c r="D171" s="94"/>
      <c r="E171" s="89">
        <f>E172+E175</f>
        <v>4948967.43</v>
      </c>
    </row>
    <row r="172" spans="1:6" ht="28.2" x14ac:dyDescent="0.3">
      <c r="A172" s="44" t="s">
        <v>489</v>
      </c>
      <c r="B172" s="44"/>
      <c r="C172" s="64" t="s">
        <v>487</v>
      </c>
      <c r="D172" s="49"/>
      <c r="E172" s="53">
        <f>E173</f>
        <v>4678967.43</v>
      </c>
    </row>
    <row r="173" spans="1:6" x14ac:dyDescent="0.3">
      <c r="A173" s="71" t="s">
        <v>491</v>
      </c>
      <c r="B173" s="71"/>
      <c r="C173" s="64" t="s">
        <v>488</v>
      </c>
      <c r="D173" s="49"/>
      <c r="E173" s="53">
        <f>E174</f>
        <v>4678967.43</v>
      </c>
    </row>
    <row r="174" spans="1:6" ht="28.2" x14ac:dyDescent="0.3">
      <c r="A174" s="46" t="s">
        <v>437</v>
      </c>
      <c r="B174" s="46"/>
      <c r="C174" s="64"/>
      <c r="D174" s="42">
        <v>200</v>
      </c>
      <c r="E174" s="53">
        <v>4678967.43</v>
      </c>
    </row>
    <row r="175" spans="1:6" ht="28.2" x14ac:dyDescent="0.3">
      <c r="A175" s="44" t="s">
        <v>621</v>
      </c>
      <c r="B175" s="64"/>
      <c r="C175" s="64" t="s">
        <v>622</v>
      </c>
      <c r="D175" s="42"/>
      <c r="E175" s="53">
        <f>E176</f>
        <v>270000</v>
      </c>
    </row>
    <row r="176" spans="1:6" x14ac:dyDescent="0.3">
      <c r="A176" s="46" t="s">
        <v>623</v>
      </c>
      <c r="B176" s="51"/>
      <c r="C176" s="51" t="s">
        <v>624</v>
      </c>
      <c r="D176" s="42"/>
      <c r="E176" s="53">
        <f>E177</f>
        <v>270000</v>
      </c>
    </row>
    <row r="177" spans="1:5" ht="28.2" x14ac:dyDescent="0.3">
      <c r="A177" s="46" t="s">
        <v>437</v>
      </c>
      <c r="B177" s="64"/>
      <c r="C177" s="42"/>
      <c r="D177" s="42">
        <v>200</v>
      </c>
      <c r="E177" s="53">
        <v>270000</v>
      </c>
    </row>
    <row r="178" spans="1:5" ht="43.2" x14ac:dyDescent="0.3">
      <c r="A178" s="86" t="s">
        <v>328</v>
      </c>
      <c r="B178" s="86"/>
      <c r="C178" s="87" t="s">
        <v>258</v>
      </c>
      <c r="D178" s="90"/>
      <c r="E178" s="89">
        <f>E179</f>
        <v>3400000</v>
      </c>
    </row>
    <row r="179" spans="1:5" ht="28.2" x14ac:dyDescent="0.3">
      <c r="A179" s="44" t="s">
        <v>371</v>
      </c>
      <c r="B179" s="44"/>
      <c r="C179" s="64" t="s">
        <v>259</v>
      </c>
      <c r="D179" s="42"/>
      <c r="E179" s="53">
        <f>E180</f>
        <v>3400000</v>
      </c>
    </row>
    <row r="180" spans="1:5" ht="42" x14ac:dyDescent="0.3">
      <c r="A180" s="46" t="s">
        <v>276</v>
      </c>
      <c r="B180" s="46"/>
      <c r="C180" s="51" t="s">
        <v>372</v>
      </c>
      <c r="D180" s="42"/>
      <c r="E180" s="55">
        <f>E181</f>
        <v>3400000</v>
      </c>
    </row>
    <row r="181" spans="1:5" x14ac:dyDescent="0.3">
      <c r="A181" s="46" t="s">
        <v>430</v>
      </c>
      <c r="B181" s="46"/>
      <c r="C181" s="51"/>
      <c r="D181" s="42">
        <v>800</v>
      </c>
      <c r="E181" s="55">
        <v>3400000</v>
      </c>
    </row>
    <row r="182" spans="1:5" ht="28.2" x14ac:dyDescent="0.3">
      <c r="A182" s="83" t="s">
        <v>330</v>
      </c>
      <c r="B182" s="83"/>
      <c r="C182" s="91" t="s">
        <v>261</v>
      </c>
      <c r="D182" s="58"/>
      <c r="E182" s="85">
        <f>E183+E187</f>
        <v>76430</v>
      </c>
    </row>
    <row r="183" spans="1:5" ht="28.2" x14ac:dyDescent="0.3">
      <c r="A183" s="44" t="s">
        <v>331</v>
      </c>
      <c r="B183" s="44"/>
      <c r="C183" s="64" t="s">
        <v>262</v>
      </c>
      <c r="D183" s="47"/>
      <c r="E183" s="57">
        <f>E184</f>
        <v>14000</v>
      </c>
    </row>
    <row r="184" spans="1:5" ht="28.2" x14ac:dyDescent="0.3">
      <c r="A184" s="44" t="s">
        <v>264</v>
      </c>
      <c r="B184" s="86"/>
      <c r="C184" s="64" t="s">
        <v>263</v>
      </c>
      <c r="D184" s="90"/>
      <c r="E184" s="57">
        <f>E185</f>
        <v>14000</v>
      </c>
    </row>
    <row r="185" spans="1:5" ht="55.8" x14ac:dyDescent="0.3">
      <c r="A185" s="46" t="s">
        <v>584</v>
      </c>
      <c r="B185" s="46"/>
      <c r="C185" s="51" t="s">
        <v>540</v>
      </c>
      <c r="D185" s="42"/>
      <c r="E185" s="55">
        <f>E186</f>
        <v>14000</v>
      </c>
    </row>
    <row r="186" spans="1:5" x14ac:dyDescent="0.3">
      <c r="A186" s="46" t="s">
        <v>510</v>
      </c>
      <c r="B186" s="46"/>
      <c r="C186" s="51"/>
      <c r="D186" s="42">
        <v>800</v>
      </c>
      <c r="E186" s="55">
        <v>14000</v>
      </c>
    </row>
    <row r="187" spans="1:5" ht="28.2" x14ac:dyDescent="0.3">
      <c r="A187" s="44" t="s">
        <v>495</v>
      </c>
      <c r="B187" s="44"/>
      <c r="C187" s="64" t="s">
        <v>345</v>
      </c>
      <c r="D187" s="47"/>
      <c r="E187" s="57">
        <f>E188+E191</f>
        <v>62430</v>
      </c>
    </row>
    <row r="188" spans="1:5" ht="55.8" x14ac:dyDescent="0.3">
      <c r="A188" s="46" t="s">
        <v>407</v>
      </c>
      <c r="B188" s="46"/>
      <c r="C188" s="51" t="s">
        <v>408</v>
      </c>
      <c r="D188" s="42"/>
      <c r="E188" s="53">
        <f>E189</f>
        <v>2430</v>
      </c>
    </row>
    <row r="189" spans="1:5" ht="42" x14ac:dyDescent="0.3">
      <c r="A189" s="46" t="s">
        <v>409</v>
      </c>
      <c r="B189" s="46"/>
      <c r="C189" s="51" t="s">
        <v>541</v>
      </c>
      <c r="D189" s="47"/>
      <c r="E189" s="55">
        <f>E190</f>
        <v>2430</v>
      </c>
    </row>
    <row r="190" spans="1:5" ht="28.2" x14ac:dyDescent="0.3">
      <c r="A190" s="46" t="s">
        <v>437</v>
      </c>
      <c r="B190" s="46"/>
      <c r="C190" s="51"/>
      <c r="D190" s="47">
        <v>200</v>
      </c>
      <c r="E190" s="55">
        <v>2430</v>
      </c>
    </row>
    <row r="191" spans="1:5" ht="28.2" x14ac:dyDescent="0.3">
      <c r="A191" s="46" t="s">
        <v>496</v>
      </c>
      <c r="B191" s="46"/>
      <c r="C191" s="51" t="s">
        <v>486</v>
      </c>
      <c r="D191" s="47"/>
      <c r="E191" s="55">
        <f>E192</f>
        <v>60000</v>
      </c>
    </row>
    <row r="192" spans="1:5" x14ac:dyDescent="0.3">
      <c r="A192" s="46" t="s">
        <v>332</v>
      </c>
      <c r="B192" s="46"/>
      <c r="C192" s="51" t="s">
        <v>517</v>
      </c>
      <c r="D192" s="47"/>
      <c r="E192" s="55">
        <f>E193</f>
        <v>60000</v>
      </c>
    </row>
    <row r="193" spans="1:5" ht="28.2" x14ac:dyDescent="0.3">
      <c r="A193" s="46" t="s">
        <v>437</v>
      </c>
      <c r="B193" s="46"/>
      <c r="C193" s="51"/>
      <c r="D193" s="47">
        <v>200</v>
      </c>
      <c r="E193" s="55">
        <v>60000</v>
      </c>
    </row>
    <row r="194" spans="1:5" ht="28.2" x14ac:dyDescent="0.3">
      <c r="A194" s="83" t="s">
        <v>625</v>
      </c>
      <c r="B194" s="91"/>
      <c r="C194" s="91" t="s">
        <v>626</v>
      </c>
      <c r="D194" s="107"/>
      <c r="E194" s="108">
        <f>E195</f>
        <v>110000</v>
      </c>
    </row>
    <row r="195" spans="1:5" ht="42" x14ac:dyDescent="0.3">
      <c r="A195" s="44" t="s">
        <v>627</v>
      </c>
      <c r="B195" s="64"/>
      <c r="C195" s="64" t="s">
        <v>628</v>
      </c>
      <c r="D195" s="48"/>
      <c r="E195" s="53">
        <f>E196</f>
        <v>110000</v>
      </c>
    </row>
    <row r="196" spans="1:5" ht="28.2" x14ac:dyDescent="0.3">
      <c r="A196" s="46" t="s">
        <v>629</v>
      </c>
      <c r="B196" s="51"/>
      <c r="C196" s="51" t="s">
        <v>630</v>
      </c>
      <c r="D196" s="47"/>
      <c r="E196" s="55">
        <f>E197</f>
        <v>110000</v>
      </c>
    </row>
    <row r="197" spans="1:5" ht="28.2" x14ac:dyDescent="0.3">
      <c r="A197" s="46" t="s">
        <v>631</v>
      </c>
      <c r="B197" s="51"/>
      <c r="C197" s="51" t="s">
        <v>632</v>
      </c>
      <c r="D197" s="47"/>
      <c r="E197" s="55">
        <f>E198</f>
        <v>110000</v>
      </c>
    </row>
    <row r="198" spans="1:5" ht="28.2" x14ac:dyDescent="0.3">
      <c r="A198" s="46" t="s">
        <v>437</v>
      </c>
      <c r="B198" s="51"/>
      <c r="C198" s="47"/>
      <c r="D198" s="47">
        <v>200</v>
      </c>
      <c r="E198" s="55">
        <v>110000</v>
      </c>
    </row>
    <row r="199" spans="1:5" x14ac:dyDescent="0.3">
      <c r="A199" s="74" t="s">
        <v>334</v>
      </c>
      <c r="B199" s="74"/>
      <c r="C199" s="69" t="s">
        <v>268</v>
      </c>
      <c r="D199" s="90"/>
      <c r="E199" s="73">
        <f>E200+E202+E206+E208+E210+E213+E216+E219+E221+E224+E227</f>
        <v>22660862</v>
      </c>
    </row>
    <row r="200" spans="1:5" x14ac:dyDescent="0.3">
      <c r="A200" s="46" t="s">
        <v>279</v>
      </c>
      <c r="B200" s="46"/>
      <c r="C200" s="51" t="s">
        <v>346</v>
      </c>
      <c r="D200" s="42"/>
      <c r="E200" s="55">
        <f>E201</f>
        <v>1455697</v>
      </c>
    </row>
    <row r="201" spans="1:5" ht="55.8" x14ac:dyDescent="0.3">
      <c r="A201" s="46" t="s">
        <v>518</v>
      </c>
      <c r="B201" s="46"/>
      <c r="C201" s="51"/>
      <c r="D201" s="42">
        <v>100</v>
      </c>
      <c r="E201" s="55">
        <v>1455697</v>
      </c>
    </row>
    <row r="202" spans="1:5" x14ac:dyDescent="0.3">
      <c r="A202" s="46" t="s">
        <v>271</v>
      </c>
      <c r="B202" s="46"/>
      <c r="C202" s="51" t="s">
        <v>347</v>
      </c>
      <c r="D202" s="42"/>
      <c r="E202" s="55">
        <f>E203+E204+E205</f>
        <v>18039853</v>
      </c>
    </row>
    <row r="203" spans="1:5" ht="55.8" x14ac:dyDescent="0.3">
      <c r="A203" s="46" t="s">
        <v>518</v>
      </c>
      <c r="B203" s="46"/>
      <c r="C203" s="51"/>
      <c r="D203" s="42">
        <v>100</v>
      </c>
      <c r="E203" s="55">
        <v>16061914</v>
      </c>
    </row>
    <row r="204" spans="1:5" ht="28.2" x14ac:dyDescent="0.3">
      <c r="A204" s="46" t="s">
        <v>436</v>
      </c>
      <c r="B204" s="46"/>
      <c r="C204" s="51"/>
      <c r="D204" s="42">
        <v>200</v>
      </c>
      <c r="E204" s="55">
        <v>1952939</v>
      </c>
    </row>
    <row r="205" spans="1:5" x14ac:dyDescent="0.3">
      <c r="A205" s="46" t="s">
        <v>430</v>
      </c>
      <c r="B205" s="46"/>
      <c r="C205" s="51"/>
      <c r="D205" s="42">
        <v>800</v>
      </c>
      <c r="E205" s="55">
        <v>25000</v>
      </c>
    </row>
    <row r="206" spans="1:5" ht="28.2" x14ac:dyDescent="0.3">
      <c r="A206" s="46" t="s">
        <v>280</v>
      </c>
      <c r="B206" s="46"/>
      <c r="C206" s="51" t="s">
        <v>348</v>
      </c>
      <c r="D206" s="42"/>
      <c r="E206" s="55">
        <f>E207</f>
        <v>531066</v>
      </c>
    </row>
    <row r="207" spans="1:5" ht="55.8" x14ac:dyDescent="0.3">
      <c r="A207" s="46" t="s">
        <v>429</v>
      </c>
      <c r="B207" s="46"/>
      <c r="C207" s="51"/>
      <c r="D207" s="42">
        <v>100</v>
      </c>
      <c r="E207" s="55">
        <v>531066</v>
      </c>
    </row>
    <row r="208" spans="1:5" x14ac:dyDescent="0.3">
      <c r="A208" s="46" t="s">
        <v>442</v>
      </c>
      <c r="B208" s="51"/>
      <c r="C208" s="51" t="s">
        <v>349</v>
      </c>
      <c r="D208" s="42"/>
      <c r="E208" s="55">
        <f>E209</f>
        <v>75000</v>
      </c>
    </row>
    <row r="209" spans="1:5" x14ac:dyDescent="0.3">
      <c r="A209" s="46" t="s">
        <v>633</v>
      </c>
      <c r="B209" s="51"/>
      <c r="C209" s="42"/>
      <c r="D209" s="42">
        <v>300</v>
      </c>
      <c r="E209" s="55">
        <v>75000</v>
      </c>
    </row>
    <row r="210" spans="1:5" ht="42" x14ac:dyDescent="0.3">
      <c r="A210" s="46" t="s">
        <v>634</v>
      </c>
      <c r="B210" s="51"/>
      <c r="C210" s="51" t="s">
        <v>635</v>
      </c>
      <c r="D210" s="42"/>
      <c r="E210" s="55">
        <f>E211+E212</f>
        <v>184393</v>
      </c>
    </row>
    <row r="211" spans="1:5" ht="55.8" x14ac:dyDescent="0.3">
      <c r="A211" s="46" t="s">
        <v>518</v>
      </c>
      <c r="B211" s="51"/>
      <c r="C211" s="42"/>
      <c r="D211" s="42">
        <v>100</v>
      </c>
      <c r="E211" s="55">
        <v>179171.5</v>
      </c>
    </row>
    <row r="212" spans="1:5" ht="28.2" x14ac:dyDescent="0.3">
      <c r="A212" s="46" t="s">
        <v>506</v>
      </c>
      <c r="B212" s="51"/>
      <c r="C212" s="42"/>
      <c r="D212" s="42">
        <v>200</v>
      </c>
      <c r="E212" s="55">
        <v>5221.5</v>
      </c>
    </row>
    <row r="213" spans="1:5" ht="42" x14ac:dyDescent="0.3">
      <c r="A213" s="46" t="s">
        <v>636</v>
      </c>
      <c r="B213" s="51"/>
      <c r="C213" s="51" t="s">
        <v>637</v>
      </c>
      <c r="D213" s="42"/>
      <c r="E213" s="55">
        <f>E214+E215</f>
        <v>55427</v>
      </c>
    </row>
    <row r="214" spans="1:5" ht="55.8" x14ac:dyDescent="0.3">
      <c r="A214" s="46" t="s">
        <v>518</v>
      </c>
      <c r="B214" s="51"/>
      <c r="C214" s="42"/>
      <c r="D214" s="42">
        <v>100</v>
      </c>
      <c r="E214" s="55">
        <v>48197</v>
      </c>
    </row>
    <row r="215" spans="1:5" ht="28.2" x14ac:dyDescent="0.3">
      <c r="A215" s="46" t="s">
        <v>506</v>
      </c>
      <c r="B215" s="51"/>
      <c r="C215" s="42"/>
      <c r="D215" s="42">
        <v>200</v>
      </c>
      <c r="E215" s="55">
        <v>7230</v>
      </c>
    </row>
    <row r="216" spans="1:5" ht="42" x14ac:dyDescent="0.3">
      <c r="A216" s="46" t="s">
        <v>638</v>
      </c>
      <c r="B216" s="51"/>
      <c r="C216" s="51" t="s">
        <v>639</v>
      </c>
      <c r="D216" s="42"/>
      <c r="E216" s="55">
        <f>E217+E218</f>
        <v>95194</v>
      </c>
    </row>
    <row r="217" spans="1:5" ht="55.8" x14ac:dyDescent="0.3">
      <c r="A217" s="46" t="s">
        <v>518</v>
      </c>
      <c r="B217" s="51"/>
      <c r="C217" s="42"/>
      <c r="D217" s="42">
        <v>100</v>
      </c>
      <c r="E217" s="55">
        <v>82777.210000000006</v>
      </c>
    </row>
    <row r="218" spans="1:5" ht="28.2" x14ac:dyDescent="0.3">
      <c r="A218" s="46" t="s">
        <v>506</v>
      </c>
      <c r="B218" s="51"/>
      <c r="C218" s="42"/>
      <c r="D218" s="42">
        <v>200</v>
      </c>
      <c r="E218" s="55">
        <v>12416.79</v>
      </c>
    </row>
    <row r="219" spans="1:5" ht="28.2" x14ac:dyDescent="0.3">
      <c r="A219" s="46" t="s">
        <v>443</v>
      </c>
      <c r="B219" s="46"/>
      <c r="C219" s="51" t="s">
        <v>269</v>
      </c>
      <c r="D219" s="47"/>
      <c r="E219" s="55">
        <f>E220</f>
        <v>1426</v>
      </c>
    </row>
    <row r="220" spans="1:5" ht="28.2" x14ac:dyDescent="0.3">
      <c r="A220" s="46" t="s">
        <v>436</v>
      </c>
      <c r="B220" s="46"/>
      <c r="C220" s="51"/>
      <c r="D220" s="47">
        <v>200</v>
      </c>
      <c r="E220" s="55">
        <v>1426</v>
      </c>
    </row>
    <row r="221" spans="1:5" ht="28.2" x14ac:dyDescent="0.3">
      <c r="A221" s="46" t="s">
        <v>521</v>
      </c>
      <c r="B221" s="46"/>
      <c r="C221" s="51" t="s">
        <v>270</v>
      </c>
      <c r="D221" s="47"/>
      <c r="E221" s="55">
        <f>E222+E223</f>
        <v>1405245</v>
      </c>
    </row>
    <row r="222" spans="1:5" ht="55.8" x14ac:dyDescent="0.3">
      <c r="A222" s="46" t="s">
        <v>518</v>
      </c>
      <c r="B222" s="46"/>
      <c r="C222" s="51"/>
      <c r="D222" s="47">
        <v>100</v>
      </c>
      <c r="E222" s="55">
        <v>1217994</v>
      </c>
    </row>
    <row r="223" spans="1:5" ht="28.2" x14ac:dyDescent="0.3">
      <c r="A223" s="46" t="s">
        <v>519</v>
      </c>
      <c r="B223" s="46"/>
      <c r="C223" s="51"/>
      <c r="D223" s="47">
        <v>200</v>
      </c>
      <c r="E223" s="55">
        <v>187251</v>
      </c>
    </row>
    <row r="224" spans="1:5" ht="28.2" x14ac:dyDescent="0.3">
      <c r="A224" s="46" t="s">
        <v>281</v>
      </c>
      <c r="B224" s="46"/>
      <c r="C224" s="51" t="s">
        <v>542</v>
      </c>
      <c r="D224" s="47"/>
      <c r="E224" s="55">
        <f>E225+E226</f>
        <v>795497</v>
      </c>
    </row>
    <row r="225" spans="1:5" ht="55.8" x14ac:dyDescent="0.3">
      <c r="A225" s="46" t="s">
        <v>518</v>
      </c>
      <c r="B225" s="46"/>
      <c r="C225" s="51"/>
      <c r="D225" s="47">
        <v>100</v>
      </c>
      <c r="E225" s="55">
        <v>760894</v>
      </c>
    </row>
    <row r="226" spans="1:5" ht="28.2" x14ac:dyDescent="0.3">
      <c r="A226" s="46" t="s">
        <v>436</v>
      </c>
      <c r="B226" s="46"/>
      <c r="C226" s="51"/>
      <c r="D226" s="47">
        <v>200</v>
      </c>
      <c r="E226" s="55">
        <v>34603</v>
      </c>
    </row>
    <row r="227" spans="1:5" ht="28.2" x14ac:dyDescent="0.3">
      <c r="A227" s="46" t="s">
        <v>282</v>
      </c>
      <c r="B227" s="46"/>
      <c r="C227" s="51" t="s">
        <v>543</v>
      </c>
      <c r="D227" s="47"/>
      <c r="E227" s="55">
        <f>E228</f>
        <v>22064</v>
      </c>
    </row>
    <row r="228" spans="1:5" ht="28.2" x14ac:dyDescent="0.3">
      <c r="A228" s="46" t="s">
        <v>437</v>
      </c>
      <c r="B228" s="46"/>
      <c r="C228" s="51"/>
      <c r="D228" s="47">
        <v>200</v>
      </c>
      <c r="E228" s="55">
        <v>22064</v>
      </c>
    </row>
    <row r="229" spans="1:5" ht="31.2" x14ac:dyDescent="0.3">
      <c r="A229" s="75" t="s">
        <v>497</v>
      </c>
      <c r="B229" s="80">
        <v>705</v>
      </c>
      <c r="C229" s="76"/>
      <c r="D229" s="76"/>
      <c r="E229" s="78">
        <f>E230+E235+E246+E260</f>
        <v>15043279</v>
      </c>
    </row>
    <row r="230" spans="1:5" ht="28.2" x14ac:dyDescent="0.3">
      <c r="A230" s="83" t="s">
        <v>326</v>
      </c>
      <c r="B230" s="83"/>
      <c r="C230" s="91" t="s">
        <v>256</v>
      </c>
      <c r="D230" s="58"/>
      <c r="E230" s="85">
        <f>E231</f>
        <v>1758278</v>
      </c>
    </row>
    <row r="231" spans="1:5" ht="43.2" x14ac:dyDescent="0.3">
      <c r="A231" s="86" t="s">
        <v>344</v>
      </c>
      <c r="B231" s="86"/>
      <c r="C231" s="87" t="s">
        <v>257</v>
      </c>
      <c r="D231" s="94"/>
      <c r="E231" s="89">
        <f>E232</f>
        <v>1758278</v>
      </c>
    </row>
    <row r="232" spans="1:5" ht="28.2" x14ac:dyDescent="0.3">
      <c r="A232" s="44" t="s">
        <v>489</v>
      </c>
      <c r="B232" s="44"/>
      <c r="C232" s="64" t="s">
        <v>487</v>
      </c>
      <c r="D232" s="72"/>
      <c r="E232" s="57">
        <f>E233</f>
        <v>1758278</v>
      </c>
    </row>
    <row r="233" spans="1:5" ht="42" x14ac:dyDescent="0.3">
      <c r="A233" s="46" t="s">
        <v>327</v>
      </c>
      <c r="B233" s="46"/>
      <c r="C233" s="51" t="s">
        <v>490</v>
      </c>
      <c r="D233" s="42"/>
      <c r="E233" s="55">
        <f>E234</f>
        <v>1758278</v>
      </c>
    </row>
    <row r="234" spans="1:5" x14ac:dyDescent="0.3">
      <c r="A234" s="46" t="s">
        <v>431</v>
      </c>
      <c r="B234" s="46"/>
      <c r="C234" s="51"/>
      <c r="D234" s="42">
        <v>500</v>
      </c>
      <c r="E234" s="55">
        <v>1758278</v>
      </c>
    </row>
    <row r="235" spans="1:5" ht="42" x14ac:dyDescent="0.3">
      <c r="A235" s="83" t="s">
        <v>469</v>
      </c>
      <c r="B235" s="83"/>
      <c r="C235" s="91" t="s">
        <v>265</v>
      </c>
      <c r="D235" s="58"/>
      <c r="E235" s="85">
        <f>E236</f>
        <v>5576718</v>
      </c>
    </row>
    <row r="236" spans="1:5" ht="28.8" x14ac:dyDescent="0.3">
      <c r="A236" s="86" t="s">
        <v>470</v>
      </c>
      <c r="B236" s="86"/>
      <c r="C236" s="87" t="s">
        <v>266</v>
      </c>
      <c r="D236" s="88"/>
      <c r="E236" s="89">
        <f>E237+E240+E243</f>
        <v>5576718</v>
      </c>
    </row>
    <row r="237" spans="1:5" x14ac:dyDescent="0.3">
      <c r="A237" s="44" t="s">
        <v>69</v>
      </c>
      <c r="B237" s="44"/>
      <c r="C237" s="64" t="s">
        <v>267</v>
      </c>
      <c r="D237" s="43"/>
      <c r="E237" s="53">
        <f>E238</f>
        <v>210000</v>
      </c>
    </row>
    <row r="238" spans="1:5" ht="28.2" x14ac:dyDescent="0.3">
      <c r="A238" s="46" t="s">
        <v>277</v>
      </c>
      <c r="B238" s="46"/>
      <c r="C238" s="51" t="s">
        <v>373</v>
      </c>
      <c r="D238" s="42"/>
      <c r="E238" s="55">
        <f>E239</f>
        <v>210000</v>
      </c>
    </row>
    <row r="239" spans="1:5" x14ac:dyDescent="0.3">
      <c r="A239" s="46" t="s">
        <v>431</v>
      </c>
      <c r="B239" s="46"/>
      <c r="C239" s="51"/>
      <c r="D239" s="42">
        <v>500</v>
      </c>
      <c r="E239" s="55">
        <v>210000</v>
      </c>
    </row>
    <row r="240" spans="1:5" x14ac:dyDescent="0.3">
      <c r="A240" s="44" t="s">
        <v>70</v>
      </c>
      <c r="B240" s="44"/>
      <c r="C240" s="64" t="s">
        <v>374</v>
      </c>
      <c r="D240" s="42"/>
      <c r="E240" s="53">
        <f>E241</f>
        <v>904000</v>
      </c>
    </row>
    <row r="241" spans="1:5" ht="28.2" x14ac:dyDescent="0.3">
      <c r="A241" s="46" t="s">
        <v>278</v>
      </c>
      <c r="B241" s="46"/>
      <c r="C241" s="51" t="s">
        <v>379</v>
      </c>
      <c r="D241" s="42"/>
      <c r="E241" s="55">
        <f>E242</f>
        <v>904000</v>
      </c>
    </row>
    <row r="242" spans="1:5" ht="28.2" x14ac:dyDescent="0.3">
      <c r="A242" s="46" t="s">
        <v>428</v>
      </c>
      <c r="B242" s="46"/>
      <c r="C242" s="51"/>
      <c r="D242" s="42">
        <v>200</v>
      </c>
      <c r="E242" s="55">
        <v>904000</v>
      </c>
    </row>
    <row r="243" spans="1:5" ht="28.2" x14ac:dyDescent="0.3">
      <c r="A243" s="44" t="s">
        <v>403</v>
      </c>
      <c r="B243" s="44"/>
      <c r="C243" s="64" t="s">
        <v>376</v>
      </c>
      <c r="D243" s="42"/>
      <c r="E243" s="53">
        <f>E244</f>
        <v>4462718</v>
      </c>
    </row>
    <row r="244" spans="1:5" ht="28.2" x14ac:dyDescent="0.3">
      <c r="A244" s="46" t="s">
        <v>333</v>
      </c>
      <c r="B244" s="46"/>
      <c r="C244" s="51" t="s">
        <v>380</v>
      </c>
      <c r="D244" s="42"/>
      <c r="E244" s="55">
        <f>E245</f>
        <v>4462718</v>
      </c>
    </row>
    <row r="245" spans="1:5" x14ac:dyDescent="0.3">
      <c r="A245" s="46" t="s">
        <v>430</v>
      </c>
      <c r="B245" s="46"/>
      <c r="C245" s="51"/>
      <c r="D245" s="42">
        <v>800</v>
      </c>
      <c r="E245" s="55">
        <v>4462718</v>
      </c>
    </row>
    <row r="246" spans="1:5" x14ac:dyDescent="0.3">
      <c r="A246" s="86" t="s">
        <v>334</v>
      </c>
      <c r="B246" s="86"/>
      <c r="C246" s="87" t="s">
        <v>268</v>
      </c>
      <c r="D246" s="88"/>
      <c r="E246" s="89">
        <f>E247+E252+E254+E256+E258</f>
        <v>7624515</v>
      </c>
    </row>
    <row r="247" spans="1:5" x14ac:dyDescent="0.3">
      <c r="A247" s="46" t="s">
        <v>271</v>
      </c>
      <c r="B247" s="46"/>
      <c r="C247" s="51" t="s">
        <v>347</v>
      </c>
      <c r="D247" s="42"/>
      <c r="E247" s="55">
        <f>E248+E249+E251+E250</f>
        <v>5654578</v>
      </c>
    </row>
    <row r="248" spans="1:5" ht="55.8" x14ac:dyDescent="0.3">
      <c r="A248" s="46" t="s">
        <v>429</v>
      </c>
      <c r="B248" s="46"/>
      <c r="C248" s="51"/>
      <c r="D248" s="42">
        <v>100</v>
      </c>
      <c r="E248" s="55">
        <v>5067962</v>
      </c>
    </row>
    <row r="249" spans="1:5" ht="28.2" x14ac:dyDescent="0.3">
      <c r="A249" s="46" t="s">
        <v>520</v>
      </c>
      <c r="B249" s="46"/>
      <c r="C249" s="51"/>
      <c r="D249" s="42">
        <v>200</v>
      </c>
      <c r="E249" s="55">
        <v>580616</v>
      </c>
    </row>
    <row r="250" spans="1:5" x14ac:dyDescent="0.3">
      <c r="A250" s="46"/>
      <c r="B250" s="46"/>
      <c r="C250" s="51"/>
      <c r="D250" s="42">
        <v>300</v>
      </c>
      <c r="E250" s="55">
        <v>4000</v>
      </c>
    </row>
    <row r="251" spans="1:5" x14ac:dyDescent="0.3">
      <c r="A251" s="46" t="s">
        <v>430</v>
      </c>
      <c r="B251" s="46"/>
      <c r="C251" s="51"/>
      <c r="D251" s="42">
        <v>800</v>
      </c>
      <c r="E251" s="55">
        <v>2000</v>
      </c>
    </row>
    <row r="252" spans="1:5" x14ac:dyDescent="0.3">
      <c r="A252" s="46" t="s">
        <v>442</v>
      </c>
      <c r="B252" s="46"/>
      <c r="C252" s="51" t="s">
        <v>349</v>
      </c>
      <c r="D252" s="42"/>
      <c r="E252" s="55">
        <f>E253</f>
        <v>1925000</v>
      </c>
    </row>
    <row r="253" spans="1:5" x14ac:dyDescent="0.3">
      <c r="A253" s="46" t="s">
        <v>430</v>
      </c>
      <c r="B253" s="46"/>
      <c r="C253" s="51"/>
      <c r="D253" s="42">
        <v>800</v>
      </c>
      <c r="E253" s="55">
        <v>1925000</v>
      </c>
    </row>
    <row r="254" spans="1:5" ht="42" x14ac:dyDescent="0.3">
      <c r="A254" s="46" t="s">
        <v>640</v>
      </c>
      <c r="B254" s="51"/>
      <c r="C254" s="51" t="s">
        <v>641</v>
      </c>
      <c r="D254" s="42"/>
      <c r="E254" s="55">
        <f>E255</f>
        <v>14979</v>
      </c>
    </row>
    <row r="255" spans="1:5" ht="28.2" x14ac:dyDescent="0.3">
      <c r="A255" s="46" t="s">
        <v>506</v>
      </c>
      <c r="B255" s="51"/>
      <c r="C255" s="42"/>
      <c r="D255" s="42">
        <v>200</v>
      </c>
      <c r="E255" s="55">
        <v>14979</v>
      </c>
    </row>
    <row r="256" spans="1:5" ht="42" x14ac:dyDescent="0.3">
      <c r="A256" s="46" t="s">
        <v>642</v>
      </c>
      <c r="B256" s="51"/>
      <c r="C256" s="51" t="s">
        <v>643</v>
      </c>
      <c r="D256" s="42"/>
      <c r="E256" s="55">
        <f>E257</f>
        <v>14979</v>
      </c>
    </row>
    <row r="257" spans="1:5" ht="28.2" x14ac:dyDescent="0.3">
      <c r="A257" s="46" t="s">
        <v>506</v>
      </c>
      <c r="B257" s="51"/>
      <c r="C257" s="42"/>
      <c r="D257" s="42">
        <v>200</v>
      </c>
      <c r="E257" s="55">
        <v>14979</v>
      </c>
    </row>
    <row r="258" spans="1:5" ht="42" x14ac:dyDescent="0.3">
      <c r="A258" s="46" t="s">
        <v>644</v>
      </c>
      <c r="B258" s="51"/>
      <c r="C258" s="51" t="s">
        <v>645</v>
      </c>
      <c r="D258" s="42"/>
      <c r="E258" s="55">
        <f>E259</f>
        <v>14979</v>
      </c>
    </row>
    <row r="259" spans="1:5" ht="28.2" x14ac:dyDescent="0.3">
      <c r="A259" s="46" t="s">
        <v>506</v>
      </c>
      <c r="B259" s="51"/>
      <c r="C259" s="42"/>
      <c r="D259" s="42">
        <v>200</v>
      </c>
      <c r="E259" s="55">
        <v>14979</v>
      </c>
    </row>
    <row r="260" spans="1:5" x14ac:dyDescent="0.3">
      <c r="A260" s="74" t="s">
        <v>283</v>
      </c>
      <c r="B260" s="74"/>
      <c r="C260" s="69" t="s">
        <v>350</v>
      </c>
      <c r="D260" s="47"/>
      <c r="E260" s="73">
        <f>E261+E263</f>
        <v>83768</v>
      </c>
    </row>
    <row r="261" spans="1:5" ht="28.2" x14ac:dyDescent="0.3">
      <c r="A261" s="46" t="s">
        <v>574</v>
      </c>
      <c r="B261" s="46"/>
      <c r="C261" s="51" t="s">
        <v>575</v>
      </c>
      <c r="D261" s="47"/>
      <c r="E261" s="55">
        <f>E262</f>
        <v>70000</v>
      </c>
    </row>
    <row r="262" spans="1:5" x14ac:dyDescent="0.3">
      <c r="A262" s="46" t="s">
        <v>431</v>
      </c>
      <c r="B262" s="46"/>
      <c r="C262" s="51"/>
      <c r="D262" s="47">
        <v>500</v>
      </c>
      <c r="E262" s="55">
        <v>70000</v>
      </c>
    </row>
    <row r="263" spans="1:5" x14ac:dyDescent="0.3">
      <c r="A263" s="46" t="s">
        <v>576</v>
      </c>
      <c r="B263" s="46"/>
      <c r="C263" s="51" t="s">
        <v>577</v>
      </c>
      <c r="D263" s="47"/>
      <c r="E263" s="55">
        <f>E264</f>
        <v>13768</v>
      </c>
    </row>
    <row r="264" spans="1:5" x14ac:dyDescent="0.3">
      <c r="A264" s="46" t="s">
        <v>431</v>
      </c>
      <c r="B264" s="46"/>
      <c r="C264" s="51"/>
      <c r="D264" s="47">
        <v>500</v>
      </c>
      <c r="E264" s="55">
        <v>13768</v>
      </c>
    </row>
    <row r="265" spans="1:5" ht="31.2" x14ac:dyDescent="0.3">
      <c r="A265" s="75" t="s">
        <v>499</v>
      </c>
      <c r="B265" s="80">
        <v>710</v>
      </c>
      <c r="C265" s="76"/>
      <c r="D265" s="76"/>
      <c r="E265" s="77">
        <f>E266+E341</f>
        <v>143977522</v>
      </c>
    </row>
    <row r="266" spans="1:5" ht="28.2" x14ac:dyDescent="0.3">
      <c r="A266" s="83" t="s">
        <v>300</v>
      </c>
      <c r="B266" s="83"/>
      <c r="C266" s="91" t="s">
        <v>231</v>
      </c>
      <c r="D266" s="58"/>
      <c r="E266" s="85">
        <f>E267+E332+E337+E328</f>
        <v>143976522</v>
      </c>
    </row>
    <row r="267" spans="1:5" ht="28.8" x14ac:dyDescent="0.3">
      <c r="A267" s="86" t="s">
        <v>301</v>
      </c>
      <c r="B267" s="86"/>
      <c r="C267" s="87" t="s">
        <v>232</v>
      </c>
      <c r="D267" s="88"/>
      <c r="E267" s="89">
        <f>E268+E311+E314+E318+E322</f>
        <v>142416122</v>
      </c>
    </row>
    <row r="268" spans="1:5" ht="42" x14ac:dyDescent="0.3">
      <c r="A268" s="44" t="s">
        <v>119</v>
      </c>
      <c r="B268" s="44"/>
      <c r="C268" s="64" t="s">
        <v>233</v>
      </c>
      <c r="D268" s="43"/>
      <c r="E268" s="53">
        <f>E269+E272+E275+E278+E280+E283+E286+E289+E292+E295+E298+E302+E305+E307+E309</f>
        <v>60907905</v>
      </c>
    </row>
    <row r="269" spans="1:5" ht="28.2" x14ac:dyDescent="0.3">
      <c r="A269" s="46" t="s">
        <v>438</v>
      </c>
      <c r="B269" s="46"/>
      <c r="C269" s="51" t="s">
        <v>416</v>
      </c>
      <c r="D269" s="47"/>
      <c r="E269" s="55">
        <f>E270+E271</f>
        <v>95100</v>
      </c>
    </row>
    <row r="270" spans="1:5" ht="28.2" x14ac:dyDescent="0.3">
      <c r="A270" s="46" t="s">
        <v>437</v>
      </c>
      <c r="B270" s="46"/>
      <c r="C270" s="51"/>
      <c r="D270" s="47">
        <v>200</v>
      </c>
      <c r="E270" s="55">
        <v>1400</v>
      </c>
    </row>
    <row r="271" spans="1:5" x14ac:dyDescent="0.3">
      <c r="A271" s="46" t="s">
        <v>427</v>
      </c>
      <c r="B271" s="46"/>
      <c r="C271" s="51"/>
      <c r="D271" s="47">
        <v>300</v>
      </c>
      <c r="E271" s="55">
        <v>93700</v>
      </c>
    </row>
    <row r="272" spans="1:5" ht="55.8" x14ac:dyDescent="0.3">
      <c r="A272" s="46" t="s">
        <v>272</v>
      </c>
      <c r="B272" s="46"/>
      <c r="C272" s="51" t="s">
        <v>417</v>
      </c>
      <c r="D272" s="47"/>
      <c r="E272" s="55">
        <f>E273+E274</f>
        <v>2335771</v>
      </c>
    </row>
    <row r="273" spans="1:5" ht="28.2" x14ac:dyDescent="0.3">
      <c r="A273" s="46" t="s">
        <v>437</v>
      </c>
      <c r="B273" s="46"/>
      <c r="C273" s="51"/>
      <c r="D273" s="47">
        <v>200</v>
      </c>
      <c r="E273" s="55">
        <v>29975.46</v>
      </c>
    </row>
    <row r="274" spans="1:5" x14ac:dyDescent="0.3">
      <c r="A274" s="46" t="s">
        <v>427</v>
      </c>
      <c r="B274" s="46"/>
      <c r="C274" s="51"/>
      <c r="D274" s="47">
        <v>300</v>
      </c>
      <c r="E274" s="55">
        <v>2305795.54</v>
      </c>
    </row>
    <row r="275" spans="1:5" ht="28.2" x14ac:dyDescent="0.3">
      <c r="A275" s="46" t="s">
        <v>302</v>
      </c>
      <c r="B275" s="46"/>
      <c r="C275" s="51" t="s">
        <v>418</v>
      </c>
      <c r="D275" s="47"/>
      <c r="E275" s="55">
        <f>E276+E277</f>
        <v>8013000</v>
      </c>
    </row>
    <row r="276" spans="1:5" ht="28.2" x14ac:dyDescent="0.3">
      <c r="A276" s="46" t="s">
        <v>437</v>
      </c>
      <c r="B276" s="46"/>
      <c r="C276" s="51"/>
      <c r="D276" s="47">
        <v>200</v>
      </c>
      <c r="E276" s="55">
        <v>121000</v>
      </c>
    </row>
    <row r="277" spans="1:5" x14ac:dyDescent="0.3">
      <c r="A277" s="46" t="s">
        <v>427</v>
      </c>
      <c r="B277" s="46"/>
      <c r="C277" s="51"/>
      <c r="D277" s="47">
        <v>300</v>
      </c>
      <c r="E277" s="55">
        <v>7892000</v>
      </c>
    </row>
    <row r="278" spans="1:5" ht="55.8" x14ac:dyDescent="0.3">
      <c r="A278" s="46" t="s">
        <v>303</v>
      </c>
      <c r="B278" s="46"/>
      <c r="C278" s="51" t="s">
        <v>419</v>
      </c>
      <c r="D278" s="47"/>
      <c r="E278" s="55">
        <f>E279</f>
        <v>168100</v>
      </c>
    </row>
    <row r="279" spans="1:5" x14ac:dyDescent="0.3">
      <c r="A279" s="46" t="s">
        <v>427</v>
      </c>
      <c r="B279" s="46"/>
      <c r="C279" s="51"/>
      <c r="D279" s="47">
        <v>300</v>
      </c>
      <c r="E279" s="55">
        <v>168100</v>
      </c>
    </row>
    <row r="280" spans="1:5" ht="55.8" x14ac:dyDescent="0.3">
      <c r="A280" s="46" t="s">
        <v>410</v>
      </c>
      <c r="B280" s="46"/>
      <c r="C280" s="51" t="s">
        <v>420</v>
      </c>
      <c r="D280" s="47"/>
      <c r="E280" s="55">
        <f>E281+E282</f>
        <v>4206000</v>
      </c>
    </row>
    <row r="281" spans="1:5" ht="28.2" x14ac:dyDescent="0.3">
      <c r="A281" s="46" t="s">
        <v>437</v>
      </c>
      <c r="B281" s="46"/>
      <c r="C281" s="51"/>
      <c r="D281" s="47">
        <v>200</v>
      </c>
      <c r="E281" s="55">
        <v>20000</v>
      </c>
    </row>
    <row r="282" spans="1:5" x14ac:dyDescent="0.3">
      <c r="A282" s="46" t="s">
        <v>427</v>
      </c>
      <c r="B282" s="46"/>
      <c r="C282" s="51"/>
      <c r="D282" s="47">
        <v>300</v>
      </c>
      <c r="E282" s="55">
        <v>4186000</v>
      </c>
    </row>
    <row r="283" spans="1:5" ht="55.8" x14ac:dyDescent="0.3">
      <c r="A283" s="46" t="s">
        <v>411</v>
      </c>
      <c r="B283" s="46"/>
      <c r="C283" s="51" t="s">
        <v>421</v>
      </c>
      <c r="D283" s="47"/>
      <c r="E283" s="55">
        <f>E284+E285</f>
        <v>564000</v>
      </c>
    </row>
    <row r="284" spans="1:5" ht="28.2" x14ac:dyDescent="0.3">
      <c r="A284" s="46" t="s">
        <v>437</v>
      </c>
      <c r="B284" s="46"/>
      <c r="C284" s="51"/>
      <c r="D284" s="47">
        <v>200</v>
      </c>
      <c r="E284" s="55">
        <v>2000</v>
      </c>
    </row>
    <row r="285" spans="1:5" x14ac:dyDescent="0.3">
      <c r="A285" s="46" t="s">
        <v>427</v>
      </c>
      <c r="B285" s="46"/>
      <c r="C285" s="51"/>
      <c r="D285" s="47">
        <v>300</v>
      </c>
      <c r="E285" s="55">
        <v>562000</v>
      </c>
    </row>
    <row r="286" spans="1:5" ht="28.2" x14ac:dyDescent="0.3">
      <c r="A286" s="46" t="s">
        <v>304</v>
      </c>
      <c r="B286" s="46"/>
      <c r="C286" s="51" t="s">
        <v>544</v>
      </c>
      <c r="D286" s="47"/>
      <c r="E286" s="55">
        <f>E287+E288</f>
        <v>2554000</v>
      </c>
    </row>
    <row r="287" spans="1:5" ht="28.2" x14ac:dyDescent="0.3">
      <c r="A287" s="46" t="s">
        <v>437</v>
      </c>
      <c r="B287" s="46"/>
      <c r="C287" s="51"/>
      <c r="D287" s="47">
        <v>200</v>
      </c>
      <c r="E287" s="55">
        <v>46000</v>
      </c>
    </row>
    <row r="288" spans="1:5" x14ac:dyDescent="0.3">
      <c r="A288" s="46" t="s">
        <v>427</v>
      </c>
      <c r="B288" s="46"/>
      <c r="C288" s="51"/>
      <c r="D288" s="47">
        <v>300</v>
      </c>
      <c r="E288" s="55">
        <v>2508000</v>
      </c>
    </row>
    <row r="289" spans="1:5" ht="42" x14ac:dyDescent="0.3">
      <c r="A289" s="46" t="s">
        <v>439</v>
      </c>
      <c r="B289" s="46"/>
      <c r="C289" s="51" t="s">
        <v>545</v>
      </c>
      <c r="D289" s="47"/>
      <c r="E289" s="55">
        <f>E290+E291</f>
        <v>6864000</v>
      </c>
    </row>
    <row r="290" spans="1:5" ht="28.2" x14ac:dyDescent="0.3">
      <c r="A290" s="46" t="s">
        <v>437</v>
      </c>
      <c r="B290" s="46"/>
      <c r="C290" s="51"/>
      <c r="D290" s="47">
        <v>200</v>
      </c>
      <c r="E290" s="55">
        <v>113000</v>
      </c>
    </row>
    <row r="291" spans="1:5" x14ac:dyDescent="0.3">
      <c r="A291" s="46" t="s">
        <v>427</v>
      </c>
      <c r="B291" s="46"/>
      <c r="C291" s="51"/>
      <c r="D291" s="47">
        <v>300</v>
      </c>
      <c r="E291" s="55">
        <v>6751000</v>
      </c>
    </row>
    <row r="292" spans="1:5" ht="42" x14ac:dyDescent="0.3">
      <c r="A292" s="46" t="s">
        <v>522</v>
      </c>
      <c r="B292" s="46"/>
      <c r="C292" s="51" t="s">
        <v>546</v>
      </c>
      <c r="D292" s="47"/>
      <c r="E292" s="55">
        <f>E293+E294</f>
        <v>18969000</v>
      </c>
    </row>
    <row r="293" spans="1:5" ht="28.2" x14ac:dyDescent="0.3">
      <c r="A293" s="46" t="s">
        <v>523</v>
      </c>
      <c r="B293" s="46"/>
      <c r="C293" s="51"/>
      <c r="D293" s="47">
        <v>200</v>
      </c>
      <c r="E293" s="55">
        <v>331000</v>
      </c>
    </row>
    <row r="294" spans="1:5" x14ac:dyDescent="0.3">
      <c r="A294" s="46" t="s">
        <v>427</v>
      </c>
      <c r="B294" s="46"/>
      <c r="C294" s="51"/>
      <c r="D294" s="47">
        <v>300</v>
      </c>
      <c r="E294" s="55">
        <v>18638000</v>
      </c>
    </row>
    <row r="295" spans="1:5" x14ac:dyDescent="0.3">
      <c r="A295" s="46" t="s">
        <v>305</v>
      </c>
      <c r="B295" s="46"/>
      <c r="C295" s="51" t="s">
        <v>547</v>
      </c>
      <c r="D295" s="42"/>
      <c r="E295" s="55">
        <f>E296+E297</f>
        <v>4257000</v>
      </c>
    </row>
    <row r="296" spans="1:5" ht="28.2" x14ac:dyDescent="0.3">
      <c r="A296" s="46" t="s">
        <v>437</v>
      </c>
      <c r="B296" s="46"/>
      <c r="C296" s="51"/>
      <c r="D296" s="42">
        <v>200</v>
      </c>
      <c r="E296" s="55">
        <v>69520</v>
      </c>
    </row>
    <row r="297" spans="1:5" x14ac:dyDescent="0.3">
      <c r="A297" s="46" t="s">
        <v>427</v>
      </c>
      <c r="B297" s="46"/>
      <c r="C297" s="51"/>
      <c r="D297" s="42">
        <v>300</v>
      </c>
      <c r="E297" s="55">
        <v>4187480</v>
      </c>
    </row>
    <row r="298" spans="1:5" ht="28.2" x14ac:dyDescent="0.3">
      <c r="A298" s="46" t="s">
        <v>234</v>
      </c>
      <c r="B298" s="46"/>
      <c r="C298" s="51" t="s">
        <v>548</v>
      </c>
      <c r="D298" s="42"/>
      <c r="E298" s="55">
        <f>E299+E300+E301</f>
        <v>6106600</v>
      </c>
    </row>
    <row r="299" spans="1:5" ht="55.8" x14ac:dyDescent="0.3">
      <c r="A299" s="46" t="s">
        <v>429</v>
      </c>
      <c r="B299" s="46"/>
      <c r="C299" s="51"/>
      <c r="D299" s="42">
        <v>100</v>
      </c>
      <c r="E299" s="55">
        <v>4845300</v>
      </c>
    </row>
    <row r="300" spans="1:5" ht="28.2" x14ac:dyDescent="0.3">
      <c r="A300" s="46" t="s">
        <v>437</v>
      </c>
      <c r="B300" s="46"/>
      <c r="C300" s="51"/>
      <c r="D300" s="42">
        <v>200</v>
      </c>
      <c r="E300" s="55">
        <v>1255300</v>
      </c>
    </row>
    <row r="301" spans="1:5" x14ac:dyDescent="0.3">
      <c r="A301" s="46" t="s">
        <v>430</v>
      </c>
      <c r="B301" s="46"/>
      <c r="C301" s="51"/>
      <c r="D301" s="42">
        <v>800</v>
      </c>
      <c r="E301" s="55">
        <v>6000</v>
      </c>
    </row>
    <row r="302" spans="1:5" ht="28.2" x14ac:dyDescent="0.3">
      <c r="A302" s="46" t="s">
        <v>306</v>
      </c>
      <c r="B302" s="46"/>
      <c r="C302" s="51" t="s">
        <v>549</v>
      </c>
      <c r="D302" s="42"/>
      <c r="E302" s="55">
        <f>E303+E304</f>
        <v>6344000</v>
      </c>
    </row>
    <row r="303" spans="1:5" ht="28.2" x14ac:dyDescent="0.3">
      <c r="A303" s="46" t="s">
        <v>437</v>
      </c>
      <c r="B303" s="46"/>
      <c r="C303" s="51"/>
      <c r="D303" s="42">
        <v>200</v>
      </c>
      <c r="E303" s="55">
        <v>30000</v>
      </c>
    </row>
    <row r="304" spans="1:5" x14ac:dyDescent="0.3">
      <c r="A304" s="46" t="s">
        <v>427</v>
      </c>
      <c r="B304" s="46"/>
      <c r="C304" s="51"/>
      <c r="D304" s="42">
        <v>300</v>
      </c>
      <c r="E304" s="55">
        <v>6314000</v>
      </c>
    </row>
    <row r="305" spans="1:5" ht="42" x14ac:dyDescent="0.3">
      <c r="A305" s="46" t="s">
        <v>446</v>
      </c>
      <c r="B305" s="46"/>
      <c r="C305" s="51" t="s">
        <v>492</v>
      </c>
      <c r="D305" s="42"/>
      <c r="E305" s="55">
        <f>E306</f>
        <v>236150</v>
      </c>
    </row>
    <row r="306" spans="1:5" x14ac:dyDescent="0.3">
      <c r="A306" s="46" t="s">
        <v>427</v>
      </c>
      <c r="B306" s="46"/>
      <c r="C306" s="51"/>
      <c r="D306" s="42">
        <v>300</v>
      </c>
      <c r="E306" s="55">
        <v>236150</v>
      </c>
    </row>
    <row r="307" spans="1:5" ht="55.8" x14ac:dyDescent="0.3">
      <c r="A307" s="46" t="s">
        <v>579</v>
      </c>
      <c r="B307" s="46"/>
      <c r="C307" s="51" t="s">
        <v>550</v>
      </c>
      <c r="D307" s="42"/>
      <c r="E307" s="55">
        <f>E308</f>
        <v>191000</v>
      </c>
    </row>
    <row r="308" spans="1:5" ht="28.2" x14ac:dyDescent="0.3">
      <c r="A308" s="46" t="s">
        <v>437</v>
      </c>
      <c r="B308" s="46"/>
      <c r="C308" s="51"/>
      <c r="D308" s="42">
        <v>200</v>
      </c>
      <c r="E308" s="55">
        <v>191000</v>
      </c>
    </row>
    <row r="309" spans="1:5" ht="46.5" customHeight="1" x14ac:dyDescent="0.3">
      <c r="A309" s="46" t="s">
        <v>472</v>
      </c>
      <c r="B309" s="46"/>
      <c r="C309" s="51" t="s">
        <v>551</v>
      </c>
      <c r="D309" s="42"/>
      <c r="E309" s="55">
        <f>E310</f>
        <v>4184</v>
      </c>
    </row>
    <row r="310" spans="1:5" ht="28.2" x14ac:dyDescent="0.3">
      <c r="A310" s="46" t="s">
        <v>437</v>
      </c>
      <c r="B310" s="46"/>
      <c r="C310" s="51"/>
      <c r="D310" s="42">
        <v>200</v>
      </c>
      <c r="E310" s="55">
        <v>4184</v>
      </c>
    </row>
    <row r="311" spans="1:5" ht="28.2" x14ac:dyDescent="0.3">
      <c r="A311" s="44" t="s">
        <v>460</v>
      </c>
      <c r="B311" s="44"/>
      <c r="C311" s="64" t="s">
        <v>392</v>
      </c>
      <c r="D311" s="42"/>
      <c r="E311" s="53">
        <f>E312</f>
        <v>63578517</v>
      </c>
    </row>
    <row r="312" spans="1:5" ht="69.599999999999994" x14ac:dyDescent="0.3">
      <c r="A312" s="46" t="s">
        <v>530</v>
      </c>
      <c r="B312" s="44"/>
      <c r="C312" s="64" t="s">
        <v>531</v>
      </c>
      <c r="D312" s="42"/>
      <c r="E312" s="53">
        <f>E313</f>
        <v>63578517</v>
      </c>
    </row>
    <row r="313" spans="1:5" ht="28.2" x14ac:dyDescent="0.3">
      <c r="A313" s="46" t="s">
        <v>426</v>
      </c>
      <c r="B313" s="44"/>
      <c r="C313" s="64"/>
      <c r="D313" s="42">
        <v>600</v>
      </c>
      <c r="E313" s="53">
        <v>63578517</v>
      </c>
    </row>
    <row r="314" spans="1:5" ht="28.2" x14ac:dyDescent="0.3">
      <c r="A314" s="44" t="s">
        <v>394</v>
      </c>
      <c r="B314" s="44"/>
      <c r="C314" s="64" t="s">
        <v>393</v>
      </c>
      <c r="D314" s="42"/>
      <c r="E314" s="53">
        <f>E315</f>
        <v>2313300</v>
      </c>
    </row>
    <row r="315" spans="1:5" ht="28.2" x14ac:dyDescent="0.3">
      <c r="A315" s="46" t="s">
        <v>273</v>
      </c>
      <c r="B315" s="46"/>
      <c r="C315" s="51" t="s">
        <v>552</v>
      </c>
      <c r="D315" s="42"/>
      <c r="E315" s="55">
        <f>E316+E317</f>
        <v>2313300</v>
      </c>
    </row>
    <row r="316" spans="1:5" ht="28.2" x14ac:dyDescent="0.3">
      <c r="A316" s="46" t="s">
        <v>437</v>
      </c>
      <c r="B316" s="46"/>
      <c r="C316" s="51"/>
      <c r="D316" s="42">
        <v>200</v>
      </c>
      <c r="E316" s="55">
        <v>34500</v>
      </c>
    </row>
    <row r="317" spans="1:5" x14ac:dyDescent="0.3">
      <c r="A317" s="46" t="s">
        <v>427</v>
      </c>
      <c r="B317" s="46"/>
      <c r="C317" s="51"/>
      <c r="D317" s="42">
        <v>300</v>
      </c>
      <c r="E317" s="55">
        <v>2278800</v>
      </c>
    </row>
    <row r="318" spans="1:5" ht="28.2" x14ac:dyDescent="0.3">
      <c r="A318" s="44" t="s">
        <v>397</v>
      </c>
      <c r="B318" s="44"/>
      <c r="C318" s="64" t="s">
        <v>396</v>
      </c>
      <c r="D318" s="42"/>
      <c r="E318" s="53">
        <f>E319</f>
        <v>2060000</v>
      </c>
    </row>
    <row r="319" spans="1:5" ht="28.2" x14ac:dyDescent="0.3">
      <c r="A319" s="44" t="s">
        <v>412</v>
      </c>
      <c r="B319" s="44"/>
      <c r="C319" s="64" t="s">
        <v>413</v>
      </c>
      <c r="D319" s="42"/>
      <c r="E319" s="53">
        <f>E320+E321</f>
        <v>2060000</v>
      </c>
    </row>
    <row r="320" spans="1:5" ht="28.2" x14ac:dyDescent="0.3">
      <c r="A320" s="46" t="s">
        <v>437</v>
      </c>
      <c r="B320" s="46"/>
      <c r="C320" s="64"/>
      <c r="D320" s="42">
        <v>200</v>
      </c>
      <c r="E320" s="55">
        <v>30000</v>
      </c>
    </row>
    <row r="321" spans="1:5" x14ac:dyDescent="0.3">
      <c r="A321" s="46" t="s">
        <v>427</v>
      </c>
      <c r="B321" s="46"/>
      <c r="C321" s="64"/>
      <c r="D321" s="42">
        <v>300</v>
      </c>
      <c r="E321" s="55">
        <v>2030000</v>
      </c>
    </row>
    <row r="322" spans="1:5" ht="28.2" x14ac:dyDescent="0.3">
      <c r="A322" s="44" t="s">
        <v>646</v>
      </c>
      <c r="B322" s="64"/>
      <c r="C322" s="64" t="s">
        <v>647</v>
      </c>
      <c r="D322" s="42"/>
      <c r="E322" s="55">
        <f>E323+E325</f>
        <v>13556400</v>
      </c>
    </row>
    <row r="323" spans="1:5" ht="42" x14ac:dyDescent="0.3">
      <c r="A323" s="46" t="s">
        <v>648</v>
      </c>
      <c r="B323" s="51"/>
      <c r="C323" s="51" t="s">
        <v>649</v>
      </c>
      <c r="D323" s="42"/>
      <c r="E323" s="55">
        <f>E324</f>
        <v>10808000</v>
      </c>
    </row>
    <row r="324" spans="1:5" x14ac:dyDescent="0.3">
      <c r="A324" s="46" t="s">
        <v>427</v>
      </c>
      <c r="B324" s="64"/>
      <c r="C324" s="42"/>
      <c r="D324" s="42">
        <v>300</v>
      </c>
      <c r="E324" s="55">
        <v>10808000</v>
      </c>
    </row>
    <row r="325" spans="1:5" ht="42" x14ac:dyDescent="0.3">
      <c r="A325" s="46" t="s">
        <v>650</v>
      </c>
      <c r="B325" s="51"/>
      <c r="C325" s="51" t="s">
        <v>651</v>
      </c>
      <c r="D325" s="42"/>
      <c r="E325" s="55">
        <f>E326+E327</f>
        <v>2748400</v>
      </c>
    </row>
    <row r="326" spans="1:5" ht="28.2" x14ac:dyDescent="0.3">
      <c r="A326" s="46" t="s">
        <v>437</v>
      </c>
      <c r="B326" s="64"/>
      <c r="C326" s="42"/>
      <c r="D326" s="42">
        <v>200</v>
      </c>
      <c r="E326" s="55">
        <v>20000</v>
      </c>
    </row>
    <row r="327" spans="1:5" x14ac:dyDescent="0.3">
      <c r="A327" s="46" t="s">
        <v>427</v>
      </c>
      <c r="B327" s="64"/>
      <c r="C327" s="42"/>
      <c r="D327" s="42">
        <v>300</v>
      </c>
      <c r="E327" s="55">
        <v>2728400</v>
      </c>
    </row>
    <row r="328" spans="1:5" x14ac:dyDescent="0.3">
      <c r="A328" s="86" t="s">
        <v>652</v>
      </c>
      <c r="B328" s="87"/>
      <c r="C328" s="87" t="s">
        <v>653</v>
      </c>
      <c r="D328" s="102"/>
      <c r="E328" s="103">
        <f>E329</f>
        <v>1504400</v>
      </c>
    </row>
    <row r="329" spans="1:5" x14ac:dyDescent="0.3">
      <c r="A329" s="44" t="s">
        <v>652</v>
      </c>
      <c r="B329" s="64"/>
      <c r="C329" s="64" t="s">
        <v>654</v>
      </c>
      <c r="D329" s="42"/>
      <c r="E329" s="55">
        <f>E330</f>
        <v>1504400</v>
      </c>
    </row>
    <row r="330" spans="1:5" ht="28.2" x14ac:dyDescent="0.3">
      <c r="A330" s="46" t="s">
        <v>655</v>
      </c>
      <c r="B330" s="51"/>
      <c r="C330" s="51" t="s">
        <v>656</v>
      </c>
      <c r="D330" s="42"/>
      <c r="E330" s="55">
        <f>E331</f>
        <v>1504400</v>
      </c>
    </row>
    <row r="331" spans="1:5" ht="28.2" x14ac:dyDescent="0.3">
      <c r="A331" s="46" t="s">
        <v>426</v>
      </c>
      <c r="B331" s="51"/>
      <c r="C331" s="42"/>
      <c r="D331" s="42">
        <v>600</v>
      </c>
      <c r="E331" s="55">
        <v>1504400</v>
      </c>
    </row>
    <row r="332" spans="1:5" x14ac:dyDescent="0.3">
      <c r="A332" s="86" t="s">
        <v>307</v>
      </c>
      <c r="B332" s="86"/>
      <c r="C332" s="87" t="s">
        <v>235</v>
      </c>
      <c r="D332" s="88"/>
      <c r="E332" s="89">
        <f>E333</f>
        <v>50000</v>
      </c>
    </row>
    <row r="333" spans="1:5" ht="28.2" x14ac:dyDescent="0.3">
      <c r="A333" s="44" t="s">
        <v>405</v>
      </c>
      <c r="B333" s="44"/>
      <c r="C333" s="64" t="s">
        <v>236</v>
      </c>
      <c r="D333" s="47"/>
      <c r="E333" s="53">
        <f>E334</f>
        <v>50000</v>
      </c>
    </row>
    <row r="334" spans="1:5" x14ac:dyDescent="0.3">
      <c r="A334" s="46" t="s">
        <v>308</v>
      </c>
      <c r="B334" s="46"/>
      <c r="C334" s="51" t="s">
        <v>337</v>
      </c>
      <c r="D334" s="42"/>
      <c r="E334" s="55">
        <f>E335+E336</f>
        <v>50000</v>
      </c>
    </row>
    <row r="335" spans="1:5" ht="28.2" x14ac:dyDescent="0.3">
      <c r="A335" s="46" t="s">
        <v>437</v>
      </c>
      <c r="B335" s="46"/>
      <c r="C335" s="51"/>
      <c r="D335" s="42">
        <v>200</v>
      </c>
      <c r="E335" s="55">
        <v>1000</v>
      </c>
    </row>
    <row r="336" spans="1:5" x14ac:dyDescent="0.3">
      <c r="A336" s="46" t="s">
        <v>427</v>
      </c>
      <c r="B336" s="46"/>
      <c r="C336" s="51"/>
      <c r="D336" s="42">
        <v>300</v>
      </c>
      <c r="E336" s="55">
        <v>49000</v>
      </c>
    </row>
    <row r="337" spans="1:5" ht="28.8" x14ac:dyDescent="0.3">
      <c r="A337" s="86" t="s">
        <v>570</v>
      </c>
      <c r="B337" s="86"/>
      <c r="C337" s="87" t="s">
        <v>447</v>
      </c>
      <c r="D337" s="90"/>
      <c r="E337" s="89">
        <f>E338</f>
        <v>6000</v>
      </c>
    </row>
    <row r="338" spans="1:5" x14ac:dyDescent="0.3">
      <c r="A338" s="44" t="s">
        <v>449</v>
      </c>
      <c r="B338" s="44"/>
      <c r="C338" s="64" t="s">
        <v>448</v>
      </c>
      <c r="D338" s="42"/>
      <c r="E338" s="53">
        <f>E339</f>
        <v>6000</v>
      </c>
    </row>
    <row r="339" spans="1:5" x14ac:dyDescent="0.3">
      <c r="A339" s="46" t="s">
        <v>450</v>
      </c>
      <c r="B339" s="46"/>
      <c r="C339" s="51" t="s">
        <v>451</v>
      </c>
      <c r="D339" s="42"/>
      <c r="E339" s="56">
        <f>E340</f>
        <v>6000</v>
      </c>
    </row>
    <row r="340" spans="1:5" ht="28.2" x14ac:dyDescent="0.3">
      <c r="A340" s="46" t="s">
        <v>437</v>
      </c>
      <c r="B340" s="46"/>
      <c r="C340" s="51"/>
      <c r="D340" s="42">
        <v>200</v>
      </c>
      <c r="E340" s="56">
        <v>6000</v>
      </c>
    </row>
    <row r="341" spans="1:5" ht="28.2" x14ac:dyDescent="0.3">
      <c r="A341" s="83" t="s">
        <v>326</v>
      </c>
      <c r="B341" s="83"/>
      <c r="C341" s="91" t="s">
        <v>256</v>
      </c>
      <c r="D341" s="58"/>
      <c r="E341" s="85">
        <f>E342</f>
        <v>1000</v>
      </c>
    </row>
    <row r="342" spans="1:5" ht="43.2" x14ac:dyDescent="0.3">
      <c r="A342" s="86" t="s">
        <v>328</v>
      </c>
      <c r="B342" s="86"/>
      <c r="C342" s="87" t="s">
        <v>258</v>
      </c>
      <c r="D342" s="90"/>
      <c r="E342" s="89">
        <f>E343</f>
        <v>1000</v>
      </c>
    </row>
    <row r="343" spans="1:5" ht="28.2" x14ac:dyDescent="0.3">
      <c r="A343" s="44" t="s">
        <v>381</v>
      </c>
      <c r="B343" s="44"/>
      <c r="C343" s="64" t="s">
        <v>260</v>
      </c>
      <c r="D343" s="47"/>
      <c r="E343" s="53">
        <f>E344</f>
        <v>1000</v>
      </c>
    </row>
    <row r="344" spans="1:5" ht="42" x14ac:dyDescent="0.3">
      <c r="A344" s="46" t="s">
        <v>329</v>
      </c>
      <c r="B344" s="46"/>
      <c r="C344" s="51" t="s">
        <v>553</v>
      </c>
      <c r="D344" s="47"/>
      <c r="E344" s="55">
        <f>E345</f>
        <v>1000</v>
      </c>
    </row>
    <row r="345" spans="1:5" x14ac:dyDescent="0.3">
      <c r="A345" s="46" t="s">
        <v>430</v>
      </c>
      <c r="B345" s="46"/>
      <c r="C345" s="51"/>
      <c r="D345" s="47">
        <v>800</v>
      </c>
      <c r="E345" s="55">
        <v>1000</v>
      </c>
    </row>
    <row r="346" spans="1:5" ht="34.799999999999997" x14ac:dyDescent="0.3">
      <c r="A346" s="82" t="s">
        <v>500</v>
      </c>
      <c r="B346" s="95">
        <v>718</v>
      </c>
      <c r="C346" s="76"/>
      <c r="D346" s="76"/>
      <c r="E346" s="78">
        <f>E347+E394+E413+E408</f>
        <v>192895757.19999999</v>
      </c>
    </row>
    <row r="347" spans="1:5" ht="28.2" x14ac:dyDescent="0.3">
      <c r="A347" s="83" t="s">
        <v>286</v>
      </c>
      <c r="B347" s="83"/>
      <c r="C347" s="84" t="s">
        <v>222</v>
      </c>
      <c r="D347" s="58"/>
      <c r="E347" s="85">
        <f>E348</f>
        <v>189200898.19999999</v>
      </c>
    </row>
    <row r="348" spans="1:5" ht="28.8" x14ac:dyDescent="0.3">
      <c r="A348" s="86" t="s">
        <v>287</v>
      </c>
      <c r="B348" s="86"/>
      <c r="C348" s="87" t="s">
        <v>223</v>
      </c>
      <c r="D348" s="88"/>
      <c r="E348" s="89">
        <f>E349+E354+E386+E389+E381</f>
        <v>189200898.19999999</v>
      </c>
    </row>
    <row r="349" spans="1:5" ht="42" x14ac:dyDescent="0.3">
      <c r="A349" s="44" t="s">
        <v>354</v>
      </c>
      <c r="B349" s="44"/>
      <c r="C349" s="64" t="s">
        <v>224</v>
      </c>
      <c r="D349" s="43"/>
      <c r="E349" s="53">
        <f>E350+E352</f>
        <v>6682308</v>
      </c>
    </row>
    <row r="350" spans="1:5" ht="28.2" x14ac:dyDescent="0.3">
      <c r="A350" s="45" t="s">
        <v>290</v>
      </c>
      <c r="B350" s="45"/>
      <c r="C350" s="61" t="s">
        <v>375</v>
      </c>
      <c r="D350" s="41"/>
      <c r="E350" s="54">
        <f t="shared" ref="E350" si="0">E351</f>
        <v>5504504</v>
      </c>
    </row>
    <row r="351" spans="1:5" ht="28.2" x14ac:dyDescent="0.3">
      <c r="A351" s="45" t="s">
        <v>426</v>
      </c>
      <c r="B351" s="45"/>
      <c r="C351" s="61"/>
      <c r="D351" s="41">
        <v>600</v>
      </c>
      <c r="E351" s="55">
        <v>5504504</v>
      </c>
    </row>
    <row r="352" spans="1:5" ht="28.2" x14ac:dyDescent="0.3">
      <c r="A352" s="45" t="s">
        <v>524</v>
      </c>
      <c r="B352" s="45"/>
      <c r="C352" s="61" t="s">
        <v>554</v>
      </c>
      <c r="D352" s="41"/>
      <c r="E352" s="55">
        <f>E353</f>
        <v>1177804</v>
      </c>
    </row>
    <row r="353" spans="1:5" ht="28.2" x14ac:dyDescent="0.3">
      <c r="A353" s="45" t="s">
        <v>426</v>
      </c>
      <c r="B353" s="45"/>
      <c r="C353" s="61"/>
      <c r="D353" s="41">
        <v>600</v>
      </c>
      <c r="E353" s="55">
        <v>1177804</v>
      </c>
    </row>
    <row r="354" spans="1:5" ht="28.2" x14ac:dyDescent="0.3">
      <c r="A354" s="44" t="s">
        <v>226</v>
      </c>
      <c r="B354" s="44"/>
      <c r="C354" s="64" t="s">
        <v>225</v>
      </c>
      <c r="D354" s="43"/>
      <c r="E354" s="53">
        <f>E355+E357+E359+E361+E365+E368+E372+E374+E376+E379</f>
        <v>177447576</v>
      </c>
    </row>
    <row r="355" spans="1:5" x14ac:dyDescent="0.3">
      <c r="A355" s="46" t="s">
        <v>288</v>
      </c>
      <c r="B355" s="46"/>
      <c r="C355" s="51" t="s">
        <v>424</v>
      </c>
      <c r="D355" s="42"/>
      <c r="E355" s="55">
        <f t="shared" ref="E355" si="1">E356</f>
        <v>21760259</v>
      </c>
    </row>
    <row r="356" spans="1:5" ht="28.2" x14ac:dyDescent="0.3">
      <c r="A356" s="46" t="s">
        <v>426</v>
      </c>
      <c r="B356" s="46"/>
      <c r="C356" s="51"/>
      <c r="D356" s="42">
        <v>600</v>
      </c>
      <c r="E356" s="55">
        <v>21760259</v>
      </c>
    </row>
    <row r="357" spans="1:5" x14ac:dyDescent="0.3">
      <c r="A357" s="46" t="s">
        <v>289</v>
      </c>
      <c r="B357" s="46"/>
      <c r="C357" s="51" t="s">
        <v>425</v>
      </c>
      <c r="D357" s="42"/>
      <c r="E357" s="55">
        <f t="shared" ref="E357" si="2">E358</f>
        <v>23438237</v>
      </c>
    </row>
    <row r="358" spans="1:5" ht="28.2" x14ac:dyDescent="0.3">
      <c r="A358" s="46" t="s">
        <v>426</v>
      </c>
      <c r="B358" s="46"/>
      <c r="C358" s="51"/>
      <c r="D358" s="42">
        <v>600</v>
      </c>
      <c r="E358" s="55">
        <v>23438237</v>
      </c>
    </row>
    <row r="359" spans="1:5" ht="42" x14ac:dyDescent="0.3">
      <c r="A359" s="46" t="s">
        <v>292</v>
      </c>
      <c r="B359" s="46"/>
      <c r="C359" s="51" t="s">
        <v>227</v>
      </c>
      <c r="D359" s="47"/>
      <c r="E359" s="56">
        <f>E360</f>
        <v>156870</v>
      </c>
    </row>
    <row r="360" spans="1:5" x14ac:dyDescent="0.3">
      <c r="A360" s="46" t="s">
        <v>427</v>
      </c>
      <c r="B360" s="46"/>
      <c r="C360" s="51"/>
      <c r="D360" s="47">
        <v>300</v>
      </c>
      <c r="E360" s="56">
        <v>156870</v>
      </c>
    </row>
    <row r="361" spans="1:5" ht="42" x14ac:dyDescent="0.3">
      <c r="A361" s="46" t="s">
        <v>293</v>
      </c>
      <c r="B361" s="46"/>
      <c r="C361" s="51" t="s">
        <v>555</v>
      </c>
      <c r="D361" s="47"/>
      <c r="E361" s="56">
        <f>E363+E362+E364</f>
        <v>911638</v>
      </c>
    </row>
    <row r="362" spans="1:5" ht="28.2" x14ac:dyDescent="0.3">
      <c r="A362" s="46" t="s">
        <v>437</v>
      </c>
      <c r="B362" s="46"/>
      <c r="C362" s="51"/>
      <c r="D362" s="47">
        <v>200</v>
      </c>
      <c r="E362" s="56">
        <v>886.44</v>
      </c>
    </row>
    <row r="363" spans="1:5" x14ac:dyDescent="0.3">
      <c r="A363" s="46" t="s">
        <v>427</v>
      </c>
      <c r="B363" s="46"/>
      <c r="C363" s="51"/>
      <c r="D363" s="47">
        <v>300</v>
      </c>
      <c r="E363" s="55">
        <v>155051.04</v>
      </c>
    </row>
    <row r="364" spans="1:5" ht="28.2" x14ac:dyDescent="0.3">
      <c r="A364" s="46" t="s">
        <v>426</v>
      </c>
      <c r="B364" s="46"/>
      <c r="C364" s="51"/>
      <c r="D364" s="47">
        <v>600</v>
      </c>
      <c r="E364" s="55">
        <v>755700.52</v>
      </c>
    </row>
    <row r="365" spans="1:5" ht="28.2" x14ac:dyDescent="0.3">
      <c r="A365" s="46" t="s">
        <v>294</v>
      </c>
      <c r="B365" s="46"/>
      <c r="C365" s="51" t="s">
        <v>557</v>
      </c>
      <c r="D365" s="47"/>
      <c r="E365" s="56">
        <f t="shared" ref="E365" si="3">E366+E367</f>
        <v>9683520</v>
      </c>
    </row>
    <row r="366" spans="1:5" ht="28.2" x14ac:dyDescent="0.3">
      <c r="A366" s="46" t="s">
        <v>506</v>
      </c>
      <c r="B366" s="46"/>
      <c r="C366" s="51"/>
      <c r="D366" s="47">
        <v>200</v>
      </c>
      <c r="E366" s="55">
        <v>24599.29</v>
      </c>
    </row>
    <row r="367" spans="1:5" x14ac:dyDescent="0.3">
      <c r="A367" s="46" t="s">
        <v>427</v>
      </c>
      <c r="B367" s="46"/>
      <c r="C367" s="51"/>
      <c r="D367" s="47">
        <v>300</v>
      </c>
      <c r="E367" s="55">
        <v>9658920.7100000009</v>
      </c>
    </row>
    <row r="368" spans="1:5" x14ac:dyDescent="0.3">
      <c r="A368" s="46" t="s">
        <v>295</v>
      </c>
      <c r="B368" s="46"/>
      <c r="C368" s="51" t="s">
        <v>556</v>
      </c>
      <c r="D368" s="47"/>
      <c r="E368" s="56">
        <f t="shared" ref="E368" si="4">E369+E370+E371</f>
        <v>393011</v>
      </c>
    </row>
    <row r="369" spans="1:5" ht="28.2" x14ac:dyDescent="0.3">
      <c r="A369" s="46" t="s">
        <v>437</v>
      </c>
      <c r="B369" s="46"/>
      <c r="C369" s="51"/>
      <c r="D369" s="47">
        <v>200</v>
      </c>
      <c r="E369" s="55">
        <v>957.52</v>
      </c>
    </row>
    <row r="370" spans="1:5" x14ac:dyDescent="0.3">
      <c r="A370" s="46" t="s">
        <v>427</v>
      </c>
      <c r="B370" s="46"/>
      <c r="C370" s="51"/>
      <c r="D370" s="47">
        <v>300</v>
      </c>
      <c r="E370" s="55">
        <v>190535.48</v>
      </c>
    </row>
    <row r="371" spans="1:5" ht="28.2" x14ac:dyDescent="0.3">
      <c r="A371" s="46" t="s">
        <v>426</v>
      </c>
      <c r="B371" s="46"/>
      <c r="C371" s="51"/>
      <c r="D371" s="47">
        <v>600</v>
      </c>
      <c r="E371" s="55">
        <v>201518</v>
      </c>
    </row>
    <row r="372" spans="1:5" ht="28.2" x14ac:dyDescent="0.3">
      <c r="A372" s="46" t="s">
        <v>296</v>
      </c>
      <c r="B372" s="46"/>
      <c r="C372" s="51" t="s">
        <v>558</v>
      </c>
      <c r="D372" s="47"/>
      <c r="E372" s="56">
        <f t="shared" ref="E372" si="5">E373</f>
        <v>84863089</v>
      </c>
    </row>
    <row r="373" spans="1:5" ht="28.2" x14ac:dyDescent="0.3">
      <c r="A373" s="46" t="s">
        <v>426</v>
      </c>
      <c r="B373" s="46"/>
      <c r="C373" s="51"/>
      <c r="D373" s="47">
        <v>600</v>
      </c>
      <c r="E373" s="55">
        <v>84863089</v>
      </c>
    </row>
    <row r="374" spans="1:5" ht="28.2" x14ac:dyDescent="0.3">
      <c r="A374" s="46" t="s">
        <v>404</v>
      </c>
      <c r="B374" s="46"/>
      <c r="C374" s="51" t="s">
        <v>559</v>
      </c>
      <c r="D374" s="47"/>
      <c r="E374" s="56">
        <f t="shared" ref="E374" si="6">E375</f>
        <v>5232637</v>
      </c>
    </row>
    <row r="375" spans="1:5" ht="28.2" x14ac:dyDescent="0.3">
      <c r="A375" s="46" t="s">
        <v>426</v>
      </c>
      <c r="B375" s="46"/>
      <c r="C375" s="51"/>
      <c r="D375" s="47">
        <v>600</v>
      </c>
      <c r="E375" s="55">
        <v>5232637</v>
      </c>
    </row>
    <row r="376" spans="1:5" ht="28.2" x14ac:dyDescent="0.3">
      <c r="A376" s="46" t="s">
        <v>297</v>
      </c>
      <c r="B376" s="46"/>
      <c r="C376" s="51" t="s">
        <v>560</v>
      </c>
      <c r="D376" s="47"/>
      <c r="E376" s="56">
        <f t="shared" ref="E376" si="7">E377+E378</f>
        <v>460175</v>
      </c>
    </row>
    <row r="377" spans="1:5" ht="55.8" x14ac:dyDescent="0.3">
      <c r="A377" s="46" t="s">
        <v>429</v>
      </c>
      <c r="B377" s="46"/>
      <c r="C377" s="51"/>
      <c r="D377" s="47">
        <v>100</v>
      </c>
      <c r="E377" s="55">
        <v>408866</v>
      </c>
    </row>
    <row r="378" spans="1:5" ht="28.2" x14ac:dyDescent="0.3">
      <c r="A378" s="46" t="s">
        <v>437</v>
      </c>
      <c r="B378" s="46"/>
      <c r="C378" s="51"/>
      <c r="D378" s="47">
        <v>200</v>
      </c>
      <c r="E378" s="55">
        <v>51309</v>
      </c>
    </row>
    <row r="379" spans="1:5" ht="28.2" x14ac:dyDescent="0.3">
      <c r="A379" s="46" t="s">
        <v>298</v>
      </c>
      <c r="B379" s="46"/>
      <c r="C379" s="51" t="s">
        <v>561</v>
      </c>
      <c r="D379" s="47"/>
      <c r="E379" s="56">
        <f t="shared" ref="E379" si="8">E380</f>
        <v>30548140</v>
      </c>
    </row>
    <row r="380" spans="1:5" ht="28.2" x14ac:dyDescent="0.3">
      <c r="A380" s="46" t="s">
        <v>426</v>
      </c>
      <c r="B380" s="46"/>
      <c r="C380" s="51"/>
      <c r="D380" s="47">
        <v>600</v>
      </c>
      <c r="E380" s="55">
        <v>30548140</v>
      </c>
    </row>
    <row r="381" spans="1:5" ht="28.2" x14ac:dyDescent="0.3">
      <c r="A381" s="44" t="s">
        <v>657</v>
      </c>
      <c r="B381" s="64"/>
      <c r="C381" s="64" t="s">
        <v>658</v>
      </c>
      <c r="D381" s="47"/>
      <c r="E381" s="55">
        <f>E382+E384</f>
        <v>106660.2</v>
      </c>
    </row>
    <row r="382" spans="1:5" ht="42" x14ac:dyDescent="0.3">
      <c r="A382" s="46" t="s">
        <v>659</v>
      </c>
      <c r="B382" s="51"/>
      <c r="C382" s="51" t="s">
        <v>660</v>
      </c>
      <c r="D382" s="47"/>
      <c r="E382" s="55">
        <f>E383</f>
        <v>5333.2</v>
      </c>
    </row>
    <row r="383" spans="1:5" ht="28.2" x14ac:dyDescent="0.3">
      <c r="A383" s="46" t="s">
        <v>426</v>
      </c>
      <c r="B383" s="51"/>
      <c r="C383" s="47"/>
      <c r="D383" s="47">
        <v>600</v>
      </c>
      <c r="E383" s="55">
        <v>5333.2</v>
      </c>
    </row>
    <row r="384" spans="1:5" ht="28.2" x14ac:dyDescent="0.3">
      <c r="A384" s="46" t="s">
        <v>674</v>
      </c>
      <c r="B384" s="51"/>
      <c r="C384" s="51" t="s">
        <v>675</v>
      </c>
      <c r="D384" s="47"/>
      <c r="E384" s="55">
        <f>E385</f>
        <v>101327</v>
      </c>
    </row>
    <row r="385" spans="1:5" ht="28.2" x14ac:dyDescent="0.3">
      <c r="A385" s="46" t="s">
        <v>426</v>
      </c>
      <c r="B385" s="51"/>
      <c r="C385" s="51"/>
      <c r="D385" s="47">
        <v>600</v>
      </c>
      <c r="E385" s="55">
        <v>101327</v>
      </c>
    </row>
    <row r="386" spans="1:5" ht="28.2" x14ac:dyDescent="0.3">
      <c r="A386" s="44" t="s">
        <v>390</v>
      </c>
      <c r="B386" s="44"/>
      <c r="C386" s="64" t="s">
        <v>228</v>
      </c>
      <c r="D386" s="48"/>
      <c r="E386" s="57">
        <f t="shared" ref="E386:E387" si="9">E387</f>
        <v>55000</v>
      </c>
    </row>
    <row r="387" spans="1:5" x14ac:dyDescent="0.3">
      <c r="A387" s="46" t="s">
        <v>391</v>
      </c>
      <c r="B387" s="46"/>
      <c r="C387" s="51" t="s">
        <v>422</v>
      </c>
      <c r="D387" s="47"/>
      <c r="E387" s="56">
        <f t="shared" si="9"/>
        <v>55000</v>
      </c>
    </row>
    <row r="388" spans="1:5" ht="28.2" x14ac:dyDescent="0.3">
      <c r="A388" s="46" t="s">
        <v>436</v>
      </c>
      <c r="B388" s="46"/>
      <c r="C388" s="51"/>
      <c r="D388" s="47">
        <v>200</v>
      </c>
      <c r="E388" s="55">
        <v>55000</v>
      </c>
    </row>
    <row r="389" spans="1:5" ht="42" x14ac:dyDescent="0.3">
      <c r="A389" s="44" t="s">
        <v>388</v>
      </c>
      <c r="B389" s="44"/>
      <c r="C389" s="64" t="s">
        <v>389</v>
      </c>
      <c r="D389" s="48"/>
      <c r="E389" s="57">
        <f t="shared" ref="E389" si="10">E390</f>
        <v>4909354</v>
      </c>
    </row>
    <row r="390" spans="1:5" x14ac:dyDescent="0.3">
      <c r="A390" s="46" t="s">
        <v>291</v>
      </c>
      <c r="B390" s="46"/>
      <c r="C390" s="51" t="s">
        <v>423</v>
      </c>
      <c r="D390" s="47"/>
      <c r="E390" s="56">
        <f t="shared" ref="E390" si="11">E391+E392+E393</f>
        <v>4909354</v>
      </c>
    </row>
    <row r="391" spans="1:5" ht="55.8" x14ac:dyDescent="0.3">
      <c r="A391" s="46" t="s">
        <v>429</v>
      </c>
      <c r="B391" s="46"/>
      <c r="C391" s="51"/>
      <c r="D391" s="47">
        <v>100</v>
      </c>
      <c r="E391" s="55">
        <v>4204899</v>
      </c>
    </row>
    <row r="392" spans="1:5" ht="28.2" x14ac:dyDescent="0.3">
      <c r="A392" s="46" t="s">
        <v>437</v>
      </c>
      <c r="B392" s="46"/>
      <c r="C392" s="51"/>
      <c r="D392" s="47">
        <v>200</v>
      </c>
      <c r="E392" s="55">
        <v>700255</v>
      </c>
    </row>
    <row r="393" spans="1:5" x14ac:dyDescent="0.3">
      <c r="A393" s="46" t="s">
        <v>430</v>
      </c>
      <c r="B393" s="46"/>
      <c r="C393" s="51"/>
      <c r="D393" s="47">
        <v>800</v>
      </c>
      <c r="E393" s="55">
        <v>4200</v>
      </c>
    </row>
    <row r="394" spans="1:5" ht="28.2" x14ac:dyDescent="0.3">
      <c r="A394" s="83" t="s">
        <v>300</v>
      </c>
      <c r="B394" s="83"/>
      <c r="C394" s="91" t="s">
        <v>231</v>
      </c>
      <c r="D394" s="58"/>
      <c r="E394" s="85">
        <f>E395</f>
        <v>1831238</v>
      </c>
    </row>
    <row r="395" spans="1:5" x14ac:dyDescent="0.3">
      <c r="A395" s="86" t="s">
        <v>307</v>
      </c>
      <c r="B395" s="86"/>
      <c r="C395" s="87" t="s">
        <v>235</v>
      </c>
      <c r="D395" s="88"/>
      <c r="E395" s="89">
        <f>E396</f>
        <v>1831238</v>
      </c>
    </row>
    <row r="396" spans="1:5" ht="28.2" x14ac:dyDescent="0.3">
      <c r="A396" s="44" t="s">
        <v>406</v>
      </c>
      <c r="B396" s="44"/>
      <c r="C396" s="64" t="s">
        <v>237</v>
      </c>
      <c r="D396" s="47"/>
      <c r="E396" s="53">
        <f>E399+E401+E404+E406+E397</f>
        <v>1831238</v>
      </c>
    </row>
    <row r="397" spans="1:5" ht="42" x14ac:dyDescent="0.3">
      <c r="A397" s="46" t="s">
        <v>473</v>
      </c>
      <c r="B397" s="46"/>
      <c r="C397" s="51" t="s">
        <v>566</v>
      </c>
      <c r="D397" s="47"/>
      <c r="E397" s="55">
        <f>E398</f>
        <v>43000</v>
      </c>
    </row>
    <row r="398" spans="1:5" ht="28.2" x14ac:dyDescent="0.3">
      <c r="A398" s="46" t="s">
        <v>426</v>
      </c>
      <c r="B398" s="46"/>
      <c r="C398" s="51"/>
      <c r="D398" s="47">
        <v>600</v>
      </c>
      <c r="E398" s="55">
        <v>43000</v>
      </c>
    </row>
    <row r="399" spans="1:5" ht="42" x14ac:dyDescent="0.3">
      <c r="A399" s="46" t="s">
        <v>274</v>
      </c>
      <c r="B399" s="46"/>
      <c r="C399" s="51" t="s">
        <v>562</v>
      </c>
      <c r="D399" s="47"/>
      <c r="E399" s="55">
        <f>E400</f>
        <v>105138</v>
      </c>
    </row>
    <row r="400" spans="1:5" ht="28.2" x14ac:dyDescent="0.3">
      <c r="A400" s="46" t="s">
        <v>426</v>
      </c>
      <c r="B400" s="46"/>
      <c r="C400" s="51"/>
      <c r="D400" s="47">
        <v>600</v>
      </c>
      <c r="E400" s="55">
        <v>105138</v>
      </c>
    </row>
    <row r="401" spans="1:5" ht="55.8" x14ac:dyDescent="0.3">
      <c r="A401" s="46" t="s">
        <v>440</v>
      </c>
      <c r="B401" s="46"/>
      <c r="C401" s="51" t="s">
        <v>563</v>
      </c>
      <c r="D401" s="47"/>
      <c r="E401" s="55">
        <f>E402+E403</f>
        <v>1643000</v>
      </c>
    </row>
    <row r="402" spans="1:5" x14ac:dyDescent="0.3">
      <c r="A402" s="46" t="s">
        <v>427</v>
      </c>
      <c r="B402" s="46"/>
      <c r="C402" s="51"/>
      <c r="D402" s="47">
        <v>300</v>
      </c>
      <c r="E402" s="55">
        <v>1187076</v>
      </c>
    </row>
    <row r="403" spans="1:5" ht="28.2" x14ac:dyDescent="0.3">
      <c r="A403" s="46" t="s">
        <v>426</v>
      </c>
      <c r="B403" s="46"/>
      <c r="C403" s="51"/>
      <c r="D403" s="47">
        <v>600</v>
      </c>
      <c r="E403" s="55">
        <v>455924</v>
      </c>
    </row>
    <row r="404" spans="1:5" ht="28.2" x14ac:dyDescent="0.3">
      <c r="A404" s="46" t="s">
        <v>309</v>
      </c>
      <c r="B404" s="46"/>
      <c r="C404" s="51" t="s">
        <v>564</v>
      </c>
      <c r="D404" s="47"/>
      <c r="E404" s="55">
        <f>E405</f>
        <v>31280</v>
      </c>
    </row>
    <row r="405" spans="1:5" x14ac:dyDescent="0.3">
      <c r="A405" s="46" t="s">
        <v>427</v>
      </c>
      <c r="B405" s="46"/>
      <c r="C405" s="51"/>
      <c r="D405" s="47">
        <v>300</v>
      </c>
      <c r="E405" s="55">
        <v>31280</v>
      </c>
    </row>
    <row r="406" spans="1:5" ht="28.2" x14ac:dyDescent="0.3">
      <c r="A406" s="46" t="s">
        <v>444</v>
      </c>
      <c r="B406" s="46"/>
      <c r="C406" s="51" t="s">
        <v>565</v>
      </c>
      <c r="D406" s="47"/>
      <c r="E406" s="55">
        <f>E407</f>
        <v>8820</v>
      </c>
    </row>
    <row r="407" spans="1:5" x14ac:dyDescent="0.3">
      <c r="A407" s="46" t="s">
        <v>427</v>
      </c>
      <c r="B407" s="46"/>
      <c r="C407" s="51"/>
      <c r="D407" s="47">
        <v>300</v>
      </c>
      <c r="E407" s="55">
        <v>8820</v>
      </c>
    </row>
    <row r="408" spans="1:5" ht="28.2" x14ac:dyDescent="0.3">
      <c r="A408" s="83" t="s">
        <v>326</v>
      </c>
      <c r="B408" s="83"/>
      <c r="C408" s="91" t="s">
        <v>256</v>
      </c>
      <c r="D408" s="58"/>
      <c r="E408" s="85">
        <f>E409</f>
        <v>93000</v>
      </c>
    </row>
    <row r="409" spans="1:5" ht="43.2" x14ac:dyDescent="0.3">
      <c r="A409" s="86" t="s">
        <v>328</v>
      </c>
      <c r="B409" s="86"/>
      <c r="C409" s="87" t="s">
        <v>258</v>
      </c>
      <c r="D409" s="90"/>
      <c r="E409" s="89">
        <f>E410</f>
        <v>93000</v>
      </c>
    </row>
    <row r="410" spans="1:5" ht="28.2" x14ac:dyDescent="0.3">
      <c r="A410" s="44" t="s">
        <v>381</v>
      </c>
      <c r="B410" s="44"/>
      <c r="C410" s="64" t="s">
        <v>260</v>
      </c>
      <c r="D410" s="47"/>
      <c r="E410" s="53">
        <f>E411</f>
        <v>93000</v>
      </c>
    </row>
    <row r="411" spans="1:5" ht="42" x14ac:dyDescent="0.3">
      <c r="A411" s="46" t="s">
        <v>505</v>
      </c>
      <c r="B411" s="46"/>
      <c r="C411" s="51" t="s">
        <v>567</v>
      </c>
      <c r="D411" s="47"/>
      <c r="E411" s="55">
        <f>E412</f>
        <v>93000</v>
      </c>
    </row>
    <row r="412" spans="1:5" x14ac:dyDescent="0.3">
      <c r="A412" s="46" t="s">
        <v>430</v>
      </c>
      <c r="B412" s="46"/>
      <c r="C412" s="51"/>
      <c r="D412" s="47">
        <v>800</v>
      </c>
      <c r="E412" s="55">
        <v>93000</v>
      </c>
    </row>
    <row r="413" spans="1:5" x14ac:dyDescent="0.3">
      <c r="A413" s="74" t="s">
        <v>334</v>
      </c>
      <c r="B413" s="74"/>
      <c r="C413" s="69" t="s">
        <v>268</v>
      </c>
      <c r="D413" s="47"/>
      <c r="E413" s="73">
        <f>E414</f>
        <v>1770621</v>
      </c>
    </row>
    <row r="414" spans="1:5" x14ac:dyDescent="0.3">
      <c r="A414" s="46" t="s">
        <v>271</v>
      </c>
      <c r="B414" s="46"/>
      <c r="C414" s="51" t="s">
        <v>347</v>
      </c>
      <c r="D414" s="42"/>
      <c r="E414" s="55">
        <f>E415+E416+E417</f>
        <v>1770621</v>
      </c>
    </row>
    <row r="415" spans="1:5" ht="55.8" x14ac:dyDescent="0.3">
      <c r="A415" s="46" t="s">
        <v>429</v>
      </c>
      <c r="B415" s="46"/>
      <c r="C415" s="51"/>
      <c r="D415" s="42">
        <v>100</v>
      </c>
      <c r="E415" s="55">
        <v>1588880</v>
      </c>
    </row>
    <row r="416" spans="1:5" ht="28.2" x14ac:dyDescent="0.3">
      <c r="A416" s="46" t="s">
        <v>437</v>
      </c>
      <c r="B416" s="46"/>
      <c r="C416" s="51"/>
      <c r="D416" s="42">
        <v>200</v>
      </c>
      <c r="E416" s="55">
        <v>181241</v>
      </c>
    </row>
    <row r="417" spans="1:5" x14ac:dyDescent="0.3">
      <c r="A417" s="46" t="s">
        <v>430</v>
      </c>
      <c r="B417" s="46"/>
      <c r="C417" s="51"/>
      <c r="D417" s="42">
        <v>800</v>
      </c>
      <c r="E417" s="55">
        <v>500</v>
      </c>
    </row>
    <row r="418" spans="1:5" x14ac:dyDescent="0.3">
      <c r="A418" s="62" t="s">
        <v>445</v>
      </c>
      <c r="B418" s="62"/>
      <c r="C418" s="63"/>
      <c r="D418" s="59"/>
      <c r="E418" s="60">
        <f>E7+E229+E346+E265</f>
        <v>437167388.75</v>
      </c>
    </row>
    <row r="419" spans="1:5" x14ac:dyDescent="0.3">
      <c r="A419" s="52" t="s">
        <v>435</v>
      </c>
      <c r="B419" s="52"/>
      <c r="C419" s="51"/>
      <c r="D419" s="42"/>
      <c r="E419" s="42">
        <v>-6448888.4500000002</v>
      </c>
    </row>
    <row r="420" spans="1:5" x14ac:dyDescent="0.3">
      <c r="E420" s="115"/>
    </row>
    <row r="421" spans="1:5" x14ac:dyDescent="0.3">
      <c r="E421" s="68"/>
    </row>
    <row r="422" spans="1:5" x14ac:dyDescent="0.3">
      <c r="E422" s="68"/>
    </row>
    <row r="423" spans="1:5" ht="15.6" x14ac:dyDescent="0.3">
      <c r="A423" s="97" t="s">
        <v>503</v>
      </c>
      <c r="B423" s="97"/>
      <c r="C423" s="97"/>
      <c r="D423" s="114" t="s">
        <v>504</v>
      </c>
      <c r="E423" s="114"/>
    </row>
  </sheetData>
  <mergeCells count="2">
    <mergeCell ref="A5:E5"/>
    <mergeCell ref="D423:E423"/>
  </mergeCells>
  <pageMargins left="0.70866141732283472" right="0.19685039370078741" top="0.19685039370078741" bottom="0.19685039370078741" header="0.31496062992125984" footer="0.31496062992125984"/>
  <pageSetup paperSize="9" scale="72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7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2019-03-04T05:40:44Z</cp:lastPrinted>
  <dcterms:created xsi:type="dcterms:W3CDTF">2015-09-23T12:24:19Z</dcterms:created>
  <dcterms:modified xsi:type="dcterms:W3CDTF">2019-03-04T08:17:06Z</dcterms:modified>
</cp:coreProperties>
</file>