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05" windowWidth="15225" windowHeight="7845"/>
  </bookViews>
  <sheets>
    <sheet name="июнь" sheetId="16" r:id="rId1"/>
  </sheets>
  <calcPr calcId="145621"/>
</workbook>
</file>

<file path=xl/calcChain.xml><?xml version="1.0" encoding="utf-8"?>
<calcChain xmlns="http://schemas.openxmlformats.org/spreadsheetml/2006/main">
  <c r="D48" i="16" l="1"/>
  <c r="D44" i="16" s="1"/>
  <c r="D45" i="16" l="1"/>
  <c r="F23" i="16" l="1"/>
  <c r="E23" i="16"/>
  <c r="D22" i="16"/>
  <c r="E22" i="16"/>
  <c r="F22" i="16"/>
  <c r="C22" i="16"/>
  <c r="D50" i="16" l="1"/>
  <c r="D43" i="16" l="1"/>
  <c r="F12" i="16"/>
  <c r="E12" i="16"/>
  <c r="D12" i="16"/>
  <c r="C12" i="16"/>
  <c r="C11" i="16" s="1"/>
  <c r="D11" i="16"/>
  <c r="D8" i="16"/>
  <c r="E8" i="16"/>
  <c r="F8" i="16"/>
  <c r="C8" i="16"/>
  <c r="F11" i="16" l="1"/>
  <c r="F7" i="16"/>
  <c r="E7" i="16"/>
  <c r="E11" i="16"/>
  <c r="D33" i="16"/>
  <c r="C33" i="16"/>
  <c r="E6" i="16" l="1"/>
  <c r="F6" i="16"/>
  <c r="D7" i="16" l="1"/>
  <c r="C7" i="16"/>
  <c r="C6" i="16" l="1"/>
  <c r="D6" i="16"/>
  <c r="C24" i="16"/>
  <c r="C23" i="16" s="1"/>
  <c r="D24" i="16"/>
  <c r="D23" i="16" s="1"/>
  <c r="C29" i="16"/>
  <c r="C28" i="16" s="1"/>
  <c r="D29" i="16"/>
  <c r="D28" i="16" s="1"/>
  <c r="E29" i="16"/>
  <c r="E28" i="16" s="1"/>
  <c r="F29" i="16"/>
  <c r="F28" i="16" s="1"/>
  <c r="C39" i="16"/>
  <c r="C38" i="16" s="1"/>
  <c r="C37" i="16" s="1"/>
  <c r="D39" i="16"/>
  <c r="D38" i="16" s="1"/>
  <c r="E39" i="16"/>
  <c r="E38" i="16" s="1"/>
  <c r="E37" i="16" s="1"/>
  <c r="F39" i="16"/>
  <c r="F38" i="16" s="1"/>
  <c r="F37" i="16" s="1"/>
  <c r="D52" i="16"/>
  <c r="D37" i="16" l="1"/>
  <c r="E21" i="16" l="1"/>
  <c r="D21" i="16"/>
  <c r="D54" i="16" s="1"/>
  <c r="F21" i="16"/>
  <c r="F54" i="16" s="1"/>
  <c r="C21" i="16"/>
  <c r="C54" i="16" s="1"/>
  <c r="C60" i="16" s="1"/>
  <c r="E54" i="16" l="1"/>
  <c r="E60" i="16" s="1"/>
  <c r="D55" i="16"/>
  <c r="D60" i="16"/>
  <c r="D61" i="16" s="1"/>
  <c r="F60" i="16" l="1"/>
</calcChain>
</file>

<file path=xl/sharedStrings.xml><?xml version="1.0" encoding="utf-8"?>
<sst xmlns="http://schemas.openxmlformats.org/spreadsheetml/2006/main" count="62" uniqueCount="47">
  <si>
    <t>(руб.)</t>
  </si>
  <si>
    <t>Доходы</t>
  </si>
  <si>
    <t>Расходы</t>
  </si>
  <si>
    <t>Администрация  МР</t>
  </si>
  <si>
    <t>Направление  расходования</t>
  </si>
  <si>
    <t>Наименование ГРБС, Наименование ВЦП и МЦП</t>
  </si>
  <si>
    <t>1. Уточнение  за счет средств   областного бюджета  всего, в том числе</t>
  </si>
  <si>
    <t>Управление социальной защиты населения</t>
  </si>
  <si>
    <t>2.Уточнение  бюджетных ассигнований  за счет передачи части полномочий  от сельских поселений по Соглашениям</t>
  </si>
  <si>
    <t xml:space="preserve">Большесельское сп </t>
  </si>
  <si>
    <t>Благовещенское сп</t>
  </si>
  <si>
    <t>Вареговское сп</t>
  </si>
  <si>
    <t>Непрограммные расходы</t>
  </si>
  <si>
    <t>Финансовое управление администрации  муниципального района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</si>
  <si>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</si>
  <si>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Муниципальная  программа "Социальная поддержка населения Большесеслького муниципального района"</t>
  </si>
  <si>
    <t>Муниципальная программа  "Развитие образования администрации Большесельского муниципального района"</t>
  </si>
  <si>
    <t>3. Уточнение бюджетных ассигнований за счет свободных остатков на 01.01.2023 года</t>
  </si>
  <si>
    <t>Муниципальная программа "Охрана окружающей среды и рациональное природопользование в Большесельском муниципальном районе"</t>
  </si>
  <si>
    <t>Уточнение  остатков на 01.01.2023г. платы за негативное воздействие на  окружающую среду (природоохранные мероприятия на территории  образовательных учреждений (спил старых деревьев))</t>
  </si>
  <si>
    <t>ИТОГО</t>
  </si>
  <si>
    <t>2023 год</t>
  </si>
  <si>
    <r>
      <t xml:space="preserve">2024 год                    </t>
    </r>
    <r>
      <rPr>
        <sz val="12"/>
        <color theme="1"/>
        <rFont val="Times New Roman"/>
        <family val="1"/>
        <charset val="204"/>
      </rPr>
      <t>(доходы и расходы)</t>
    </r>
  </si>
  <si>
    <r>
      <t xml:space="preserve">2025 год                   </t>
    </r>
    <r>
      <rPr>
        <sz val="12"/>
        <color theme="1"/>
        <rFont val="Times New Roman"/>
        <family val="1"/>
        <charset val="204"/>
      </rPr>
      <t>(доходы и расходы)</t>
    </r>
  </si>
  <si>
    <t>Дефицит</t>
  </si>
  <si>
    <t>Муниципальная программа "Развитие дорожного хозяйства и транспорта  в Большесельском муниципальном районе"</t>
  </si>
  <si>
    <t>Передача части полномочий по Соглашениям  от сельских поселений  по составлению и рассмотрению проекта бюджета поселения, утверждению и исполнению бюджета   поселения, осуществлению контроля за его исполнением, составлению и утверждению отчета об исполнении бюджета поселения (в части внутреннего финансового  конотроля  )</t>
  </si>
  <si>
    <t>Межбюджетные трансферты на повышение антитеррористической защищенности объектов образования</t>
  </si>
  <si>
    <t xml:space="preserve">Передача части полномочий по Соглашениям от сельских поселений  в сфере дорожной деятельности </t>
  </si>
  <si>
    <t>Передача части полномочий по Соглашениям  от сельских поселений  по составлению и рассмотрению проекта бюджета поселения, утверждению и исполнению бюджета   поселения, осуществлению контроля за его исполнением, составлению и утверждению отчета об исполнении бюджета поселения (в части жилищного   конотроля   )</t>
  </si>
  <si>
    <t>Передача части полномочий по Соглашениям  от сельских поселений  по составлению и рассмотрению проекта бюджета поселения, утверждению и исполнению бюджета   поселения, осуществлению контроля за его исполнением, составлению и утверждению отчета об исполнении бюджета поселения (в части    конотроля в сфере благоустройства  )</t>
  </si>
  <si>
    <t xml:space="preserve">Субвенция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</si>
  <si>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Субвенция на оказание социальной помощи отдельным категориям граждан</t>
  </si>
  <si>
    <t>Субвенция на содержание муниципальных казенных учреждений социального обслуживания населения, на предостпавление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</si>
  <si>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осуществление ежемесячной денежной выплаты на ребенка в возрасте от трех до семи лет включительно в части расходов по доставке выплат получателям</t>
  </si>
  <si>
    <t>Субвенция на выплату ежемесячного пособия на ребенка</t>
  </si>
  <si>
    <t>Субвенция на денежные выплаты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</si>
  <si>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</si>
  <si>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</si>
  <si>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Проект уточнения  бюджета в июне 2023 г.</t>
  </si>
  <si>
    <t>На выполнение технического плана по вводу в эксплуатацию объекта "Блочно-модульная котельная с. Варегово"</t>
  </si>
  <si>
    <t>Закон о бюджете №205 от 27.04.2023г.</t>
  </si>
  <si>
    <t>Проект Закона о бюджете  в июне</t>
  </si>
  <si>
    <t>Управление образования  администрации Большесельского муниципального района</t>
  </si>
  <si>
    <t>На повышение оплаты труда на 4,6%</t>
  </si>
  <si>
    <t>На устройство системы подпитки котельной с. Варегово</t>
  </si>
  <si>
    <t>На подготовку проекта капитального ремонта стадиона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</si>
</sst>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0" xfId="0" applyBorder="1" applyAlignment="1"/>
    <xf numFmtId="0" fontId="2" fillId="3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vertical="center" wrapText="1"/>
    </xf>
    <xf numFmtId="0" fontId="0" fillId="3" borderId="6" xfId="0" applyFill="1" applyBorder="1"/>
    <xf numFmtId="2" fontId="9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0" xfId="0" applyFill="1"/>
    <xf numFmtId="0" fontId="12" fillId="2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wrapText="1"/>
    </xf>
    <xf numFmtId="4" fontId="0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wrapText="1"/>
    </xf>
    <xf numFmtId="4" fontId="17" fillId="3" borderId="1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wrapText="1"/>
    </xf>
    <xf numFmtId="4" fontId="12" fillId="3" borderId="1" xfId="0" applyNumberFormat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17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0" fontId="0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19" fillId="3" borderId="8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wrapText="1"/>
    </xf>
    <xf numFmtId="2" fontId="20" fillId="3" borderId="8" xfId="0" applyNumberFormat="1" applyFont="1" applyFill="1" applyBorder="1" applyAlignment="1">
      <alignment horizontal="center" vertical="center"/>
    </xf>
    <xf numFmtId="2" fontId="20" fillId="2" borderId="8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wrapText="1"/>
    </xf>
    <xf numFmtId="2" fontId="21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18" fillId="3" borderId="3" xfId="0" applyFont="1" applyFill="1" applyBorder="1" applyAlignment="1">
      <alignment horizontal="left" wrapText="1"/>
    </xf>
    <xf numFmtId="2" fontId="23" fillId="3" borderId="8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wrapText="1"/>
    </xf>
    <xf numFmtId="2" fontId="0" fillId="0" borderId="0" xfId="0" applyNumberFormat="1" applyAlignment="1">
      <alignment horizontal="center" vertical="center"/>
    </xf>
    <xf numFmtId="0" fontId="13" fillId="4" borderId="1" xfId="0" applyFont="1" applyFill="1" applyBorder="1"/>
    <xf numFmtId="2" fontId="13" fillId="4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7" fillId="3" borderId="3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vertical="center" wrapText="1"/>
    </xf>
    <xf numFmtId="0" fontId="0" fillId="0" borderId="0" xfId="0" applyFont="1"/>
    <xf numFmtId="0" fontId="13" fillId="3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0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" xfId="0" applyBorder="1"/>
    <xf numFmtId="2" fontId="0" fillId="3" borderId="1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3" fillId="0" borderId="1" xfId="0" applyFont="1" applyBorder="1"/>
    <xf numFmtId="2" fontId="13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16" fillId="3" borderId="3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11" fillId="2" borderId="2" xfId="1" applyNumberFormat="1" applyFont="1" applyFill="1" applyBorder="1" applyAlignment="1" applyProtection="1">
      <alignment horizontal="left" vertical="top" wrapText="1"/>
      <protection hidden="1"/>
    </xf>
    <xf numFmtId="0" fontId="11" fillId="2" borderId="3" xfId="1" applyNumberFormat="1" applyFont="1" applyFill="1" applyBorder="1" applyAlignment="1" applyProtection="1">
      <alignment horizontal="left" vertical="top" wrapText="1"/>
      <protection hidden="1"/>
    </xf>
    <xf numFmtId="0" fontId="6" fillId="3" borderId="2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4"/>
  <sheetViews>
    <sheetView tabSelected="1" topLeftCell="A43" workbookViewId="0">
      <selection activeCell="D60" sqref="D60"/>
    </sheetView>
  </sheetViews>
  <sheetFormatPr defaultRowHeight="15" x14ac:dyDescent="0.25"/>
  <cols>
    <col min="1" max="1" width="33" customWidth="1"/>
    <col min="2" max="2" width="88.5703125" customWidth="1"/>
    <col min="3" max="3" width="18.42578125" style="6" customWidth="1"/>
    <col min="4" max="4" width="22.42578125" style="6" customWidth="1"/>
    <col min="5" max="5" width="20.140625" style="6" customWidth="1"/>
    <col min="6" max="6" width="20.42578125" style="6" customWidth="1"/>
    <col min="7" max="7" width="14.140625" customWidth="1"/>
    <col min="8" max="8" width="13.5703125" customWidth="1"/>
  </cols>
  <sheetData>
    <row r="2" spans="1:7" ht="20.25" x14ac:dyDescent="0.3">
      <c r="B2" s="86" t="s">
        <v>39</v>
      </c>
      <c r="C2" s="86"/>
      <c r="D2" s="86"/>
    </row>
    <row r="3" spans="1:7" ht="20.100000000000001" customHeight="1" x14ac:dyDescent="0.25">
      <c r="B3" s="1"/>
      <c r="F3" s="6" t="s">
        <v>0</v>
      </c>
    </row>
    <row r="4" spans="1:7" ht="20.100000000000001" customHeight="1" x14ac:dyDescent="0.25">
      <c r="A4" s="87" t="s">
        <v>5</v>
      </c>
      <c r="B4" s="89" t="s">
        <v>4</v>
      </c>
      <c r="C4" s="91" t="s">
        <v>21</v>
      </c>
      <c r="D4" s="92"/>
      <c r="E4" s="77" t="s">
        <v>22</v>
      </c>
      <c r="F4" s="77" t="s">
        <v>23</v>
      </c>
    </row>
    <row r="5" spans="1:7" ht="24.6" customHeight="1" x14ac:dyDescent="0.25">
      <c r="A5" s="88"/>
      <c r="B5" s="90"/>
      <c r="C5" s="3" t="s">
        <v>1</v>
      </c>
      <c r="D5" s="4" t="s">
        <v>2</v>
      </c>
      <c r="E5" s="78"/>
      <c r="F5" s="78"/>
    </row>
    <row r="6" spans="1:7" ht="18.75" x14ac:dyDescent="0.3">
      <c r="A6" s="81" t="s">
        <v>6</v>
      </c>
      <c r="B6" s="81"/>
      <c r="C6" s="5">
        <f>C7+C11</f>
        <v>2011382</v>
      </c>
      <c r="D6" s="5">
        <f t="shared" ref="D6:F6" si="0">D7+D11</f>
        <v>2011382</v>
      </c>
      <c r="E6" s="5">
        <f t="shared" si="0"/>
        <v>1969057</v>
      </c>
      <c r="F6" s="5">
        <f t="shared" si="0"/>
        <v>1969057</v>
      </c>
      <c r="G6" s="13"/>
    </row>
    <row r="7" spans="1:7" ht="63" x14ac:dyDescent="0.3">
      <c r="A7" s="2" t="s">
        <v>43</v>
      </c>
      <c r="B7" s="55"/>
      <c r="C7" s="56">
        <f t="shared" ref="C7:F7" si="1">C8</f>
        <v>2690250</v>
      </c>
      <c r="D7" s="56">
        <f t="shared" si="1"/>
        <v>2690250</v>
      </c>
      <c r="E7" s="56">
        <f t="shared" si="1"/>
        <v>1969057</v>
      </c>
      <c r="F7" s="56">
        <f t="shared" si="1"/>
        <v>1969057</v>
      </c>
      <c r="G7" s="13"/>
    </row>
    <row r="8" spans="1:7" ht="15.75" customHeight="1" x14ac:dyDescent="0.25">
      <c r="A8" s="84" t="s">
        <v>16</v>
      </c>
      <c r="B8" s="85"/>
      <c r="C8" s="58">
        <f>C9+C10</f>
        <v>2690250</v>
      </c>
      <c r="D8" s="58">
        <f t="shared" ref="D8:F8" si="2">D9+D10</f>
        <v>2690250</v>
      </c>
      <c r="E8" s="58">
        <f t="shared" si="2"/>
        <v>1969057</v>
      </c>
      <c r="F8" s="58">
        <f t="shared" si="2"/>
        <v>1969057</v>
      </c>
      <c r="G8" s="13"/>
    </row>
    <row r="9" spans="1:7" s="63" customFormat="1" ht="30.6" customHeight="1" x14ac:dyDescent="0.25">
      <c r="A9" s="24"/>
      <c r="B9" s="24" t="s">
        <v>31</v>
      </c>
      <c r="C9" s="61">
        <v>95117</v>
      </c>
      <c r="D9" s="61">
        <v>95117</v>
      </c>
      <c r="E9" s="57">
        <v>1969057</v>
      </c>
      <c r="F9" s="57">
        <v>1969057</v>
      </c>
      <c r="G9" s="62"/>
    </row>
    <row r="10" spans="1:7" ht="30" x14ac:dyDescent="0.25">
      <c r="A10" s="53"/>
      <c r="B10" s="24" t="s">
        <v>27</v>
      </c>
      <c r="C10" s="57">
        <v>2595133</v>
      </c>
      <c r="D10" s="57">
        <v>2595133</v>
      </c>
      <c r="E10" s="56"/>
      <c r="F10" s="56"/>
      <c r="G10" s="13"/>
    </row>
    <row r="11" spans="1:7" ht="31.5" x14ac:dyDescent="0.25">
      <c r="A11" s="44" t="s">
        <v>7</v>
      </c>
      <c r="B11" s="46"/>
      <c r="C11" s="38">
        <f>C12</f>
        <v>-678868</v>
      </c>
      <c r="D11" s="38">
        <f t="shared" ref="D11" si="3">D12</f>
        <v>-678868</v>
      </c>
      <c r="E11" s="38">
        <f t="shared" ref="E11" si="4">E12</f>
        <v>0</v>
      </c>
      <c r="F11" s="38">
        <f t="shared" ref="F11" si="5">F12</f>
        <v>0</v>
      </c>
      <c r="G11" s="13"/>
    </row>
    <row r="12" spans="1:7" ht="15.75" x14ac:dyDescent="0.25">
      <c r="A12" s="84" t="s">
        <v>15</v>
      </c>
      <c r="B12" s="85"/>
      <c r="C12" s="64">
        <f>SUM(C13:C20)</f>
        <v>-678868</v>
      </c>
      <c r="D12" s="64">
        <f t="shared" ref="D12" si="6">SUM(D13:D20)</f>
        <v>-678868</v>
      </c>
      <c r="E12" s="64">
        <f t="shared" ref="E12" si="7">SUM(E13:E20)</f>
        <v>0</v>
      </c>
      <c r="F12" s="64">
        <f t="shared" ref="F12" si="8">SUM(F13:F20)</f>
        <v>0</v>
      </c>
      <c r="G12" s="13"/>
    </row>
    <row r="13" spans="1:7" ht="15.6" x14ac:dyDescent="0.3">
      <c r="A13" s="60"/>
      <c r="B13" s="24"/>
      <c r="C13" s="33"/>
      <c r="D13" s="36"/>
      <c r="E13" s="34"/>
      <c r="F13" s="35"/>
      <c r="G13" s="13"/>
    </row>
    <row r="14" spans="1:7" ht="15.75" x14ac:dyDescent="0.25">
      <c r="A14" s="60"/>
      <c r="B14" s="24" t="s">
        <v>32</v>
      </c>
      <c r="C14" s="33">
        <v>1000000</v>
      </c>
      <c r="D14" s="36">
        <v>1000000</v>
      </c>
      <c r="E14" s="34"/>
      <c r="F14" s="35"/>
      <c r="G14" s="13"/>
    </row>
    <row r="15" spans="1:7" ht="60" x14ac:dyDescent="0.25">
      <c r="A15" s="60"/>
      <c r="B15" s="24" t="s">
        <v>33</v>
      </c>
      <c r="C15" s="33">
        <v>-1221227</v>
      </c>
      <c r="D15" s="36">
        <v>-1221227</v>
      </c>
      <c r="E15" s="34"/>
      <c r="F15" s="35"/>
      <c r="G15" s="13"/>
    </row>
    <row r="16" spans="1:7" ht="30" x14ac:dyDescent="0.25">
      <c r="A16" s="60"/>
      <c r="B16" s="24" t="s">
        <v>34</v>
      </c>
      <c r="C16" s="33">
        <v>-18941</v>
      </c>
      <c r="D16" s="36">
        <v>-18941</v>
      </c>
      <c r="E16" s="34"/>
      <c r="F16" s="35"/>
      <c r="G16" s="13"/>
    </row>
    <row r="17" spans="1:7" ht="15.75" x14ac:dyDescent="0.25">
      <c r="A17" s="60"/>
      <c r="B17" s="24" t="s">
        <v>35</v>
      </c>
      <c r="C17" s="33">
        <v>-239293</v>
      </c>
      <c r="D17" s="36">
        <v>-239293</v>
      </c>
      <c r="E17" s="34"/>
      <c r="F17" s="35"/>
      <c r="G17" s="13"/>
    </row>
    <row r="18" spans="1:7" ht="15.75" x14ac:dyDescent="0.25">
      <c r="A18" s="60"/>
      <c r="B18" s="24" t="s">
        <v>36</v>
      </c>
      <c r="C18" s="33">
        <v>-177552</v>
      </c>
      <c r="D18" s="36">
        <v>-177552</v>
      </c>
      <c r="E18" s="34"/>
      <c r="F18" s="35"/>
      <c r="G18" s="13"/>
    </row>
    <row r="19" spans="1:7" ht="45" x14ac:dyDescent="0.25">
      <c r="A19" s="60"/>
      <c r="B19" s="24" t="s">
        <v>37</v>
      </c>
      <c r="C19" s="33">
        <v>-9457</v>
      </c>
      <c r="D19" s="36">
        <v>-9457</v>
      </c>
      <c r="E19" s="34"/>
      <c r="F19" s="35"/>
      <c r="G19" s="13"/>
    </row>
    <row r="20" spans="1:7" ht="45" x14ac:dyDescent="0.25">
      <c r="A20" s="60"/>
      <c r="B20" s="24" t="s">
        <v>38</v>
      </c>
      <c r="C20" s="33">
        <v>-12398</v>
      </c>
      <c r="D20" s="36">
        <v>-12398</v>
      </c>
      <c r="E20" s="34"/>
      <c r="F20" s="35"/>
      <c r="G20" s="13"/>
    </row>
    <row r="21" spans="1:7" ht="54" customHeight="1" x14ac:dyDescent="0.25">
      <c r="A21" s="82" t="s">
        <v>8</v>
      </c>
      <c r="B21" s="83"/>
      <c r="C21" s="7">
        <f>C22+C37</f>
        <v>8155993.4800000004</v>
      </c>
      <c r="D21" s="7">
        <f>D22+D37</f>
        <v>8155993.4800000004</v>
      </c>
      <c r="E21" s="7">
        <f>E22+E37</f>
        <v>2385551</v>
      </c>
      <c r="F21" s="7">
        <f>F22+F37</f>
        <v>0</v>
      </c>
    </row>
    <row r="22" spans="1:7" ht="21.75" customHeight="1" x14ac:dyDescent="0.25">
      <c r="A22" s="2" t="s">
        <v>3</v>
      </c>
      <c r="B22" s="2"/>
      <c r="C22" s="40">
        <f>C23+C28</f>
        <v>8079987.4800000004</v>
      </c>
      <c r="D22" s="40">
        <f t="shared" ref="D22:F22" si="9">D23+D28</f>
        <v>8079987.4800000004</v>
      </c>
      <c r="E22" s="40">
        <f t="shared" si="9"/>
        <v>2385551</v>
      </c>
      <c r="F22" s="40">
        <f t="shared" si="9"/>
        <v>0</v>
      </c>
    </row>
    <row r="23" spans="1:7" ht="34.5" customHeight="1" x14ac:dyDescent="0.25">
      <c r="A23" s="79" t="s">
        <v>25</v>
      </c>
      <c r="B23" s="80"/>
      <c r="C23" s="23">
        <f>C24</f>
        <v>7720367.4800000004</v>
      </c>
      <c r="D23" s="23">
        <f>D24</f>
        <v>7720367.4800000004</v>
      </c>
      <c r="E23" s="10">
        <f>E25+E24+E26+E27</f>
        <v>2385551</v>
      </c>
      <c r="F23" s="10">
        <f>F25+F24+F26+F27</f>
        <v>0</v>
      </c>
    </row>
    <row r="24" spans="1:7" ht="53.25" customHeight="1" x14ac:dyDescent="0.25">
      <c r="A24" s="21"/>
      <c r="B24" s="32" t="s">
        <v>28</v>
      </c>
      <c r="C24" s="22">
        <f>C25+C26+C27</f>
        <v>7720367.4800000004</v>
      </c>
      <c r="D24" s="22">
        <f>D25+D26+D27</f>
        <v>7720367.4800000004</v>
      </c>
      <c r="E24" s="12"/>
      <c r="F24" s="12"/>
    </row>
    <row r="25" spans="1:7" ht="25.35" customHeight="1" x14ac:dyDescent="0.25">
      <c r="A25" s="21"/>
      <c r="B25" s="26" t="s">
        <v>9</v>
      </c>
      <c r="C25" s="25">
        <v>2475962.2200000002</v>
      </c>
      <c r="D25" s="25">
        <v>2475962.2200000002</v>
      </c>
      <c r="E25" s="12"/>
      <c r="F25" s="12"/>
    </row>
    <row r="26" spans="1:7" ht="19.5" customHeight="1" x14ac:dyDescent="0.25">
      <c r="A26" s="21"/>
      <c r="B26" s="26" t="s">
        <v>10</v>
      </c>
      <c r="C26" s="25">
        <v>2751953.64</v>
      </c>
      <c r="D26" s="25">
        <v>2751953.64</v>
      </c>
      <c r="E26" s="12"/>
      <c r="F26" s="12"/>
    </row>
    <row r="27" spans="1:7" ht="22.5" customHeight="1" x14ac:dyDescent="0.25">
      <c r="A27" s="21"/>
      <c r="B27" s="26" t="s">
        <v>11</v>
      </c>
      <c r="C27" s="25">
        <v>2492451.62</v>
      </c>
      <c r="D27" s="25">
        <v>2492451.62</v>
      </c>
      <c r="E27" s="12">
        <v>2385551</v>
      </c>
      <c r="F27" s="12"/>
    </row>
    <row r="28" spans="1:7" ht="21" customHeight="1" x14ac:dyDescent="0.3">
      <c r="A28" s="21" t="s">
        <v>12</v>
      </c>
      <c r="B28" s="11"/>
      <c r="C28" s="23">
        <f>C29+C33</f>
        <v>359620</v>
      </c>
      <c r="D28" s="23">
        <f>D29+D33</f>
        <v>359620</v>
      </c>
      <c r="E28" s="23">
        <f t="shared" ref="E28:F28" si="10">E29</f>
        <v>0</v>
      </c>
      <c r="F28" s="23">
        <f t="shared" si="10"/>
        <v>0</v>
      </c>
      <c r="G28" s="19"/>
    </row>
    <row r="29" spans="1:7" ht="76.5" customHeight="1" x14ac:dyDescent="0.25">
      <c r="A29" s="45"/>
      <c r="B29" s="42" t="s">
        <v>29</v>
      </c>
      <c r="C29" s="8">
        <f>C30+C31+C32</f>
        <v>179810</v>
      </c>
      <c r="D29" s="8">
        <f t="shared" ref="D29:F29" si="11">D30+D31+D32</f>
        <v>179810</v>
      </c>
      <c r="E29" s="8">
        <f t="shared" si="11"/>
        <v>0</v>
      </c>
      <c r="F29" s="8">
        <f t="shared" si="11"/>
        <v>0</v>
      </c>
      <c r="G29" s="19"/>
    </row>
    <row r="30" spans="1:7" ht="20.45" customHeight="1" x14ac:dyDescent="0.25">
      <c r="A30" s="14"/>
      <c r="B30" s="28" t="s">
        <v>9</v>
      </c>
      <c r="C30" s="25">
        <v>130400</v>
      </c>
      <c r="D30" s="25">
        <v>130400</v>
      </c>
      <c r="E30" s="12"/>
      <c r="F30" s="12"/>
      <c r="G30" s="19"/>
    </row>
    <row r="31" spans="1:7" ht="20.45" customHeight="1" x14ac:dyDescent="0.25">
      <c r="A31" s="2"/>
      <c r="B31" s="26" t="s">
        <v>10</v>
      </c>
      <c r="C31" s="25">
        <v>22648</v>
      </c>
      <c r="D31" s="25">
        <v>22648</v>
      </c>
      <c r="E31" s="15"/>
      <c r="F31" s="15"/>
    </row>
    <row r="32" spans="1:7" ht="22.35" customHeight="1" x14ac:dyDescent="0.25">
      <c r="A32" s="21"/>
      <c r="B32" s="24" t="s">
        <v>11</v>
      </c>
      <c r="C32" s="25">
        <v>26762</v>
      </c>
      <c r="D32" s="25">
        <v>26762</v>
      </c>
      <c r="E32" s="9"/>
      <c r="F32" s="16"/>
    </row>
    <row r="33" spans="1:6" ht="69.75" customHeight="1" x14ac:dyDescent="0.25">
      <c r="A33" s="59"/>
      <c r="B33" s="42" t="s">
        <v>30</v>
      </c>
      <c r="C33" s="27">
        <f>C34+C35+C36</f>
        <v>179810</v>
      </c>
      <c r="D33" s="27">
        <f>D34+D35+D36</f>
        <v>179810</v>
      </c>
      <c r="E33" s="9"/>
      <c r="F33" s="16"/>
    </row>
    <row r="34" spans="1:6" ht="22.35" customHeight="1" x14ac:dyDescent="0.25">
      <c r="A34" s="59"/>
      <c r="B34" s="28" t="s">
        <v>9</v>
      </c>
      <c r="C34" s="25">
        <v>130400</v>
      </c>
      <c r="D34" s="25">
        <v>130400</v>
      </c>
      <c r="E34" s="9"/>
      <c r="F34" s="16"/>
    </row>
    <row r="35" spans="1:6" ht="22.35" customHeight="1" x14ac:dyDescent="0.25">
      <c r="A35" s="59"/>
      <c r="B35" s="26" t="s">
        <v>10</v>
      </c>
      <c r="C35" s="25">
        <v>22648</v>
      </c>
      <c r="D35" s="25">
        <v>22648</v>
      </c>
      <c r="E35" s="9"/>
      <c r="F35" s="16"/>
    </row>
    <row r="36" spans="1:6" ht="22.35" customHeight="1" x14ac:dyDescent="0.25">
      <c r="A36" s="59"/>
      <c r="B36" s="24" t="s">
        <v>11</v>
      </c>
      <c r="C36" s="25">
        <v>26762</v>
      </c>
      <c r="D36" s="25">
        <v>26762</v>
      </c>
      <c r="E36" s="9"/>
      <c r="F36" s="16"/>
    </row>
    <row r="37" spans="1:6" ht="45.6" customHeight="1" x14ac:dyDescent="0.3">
      <c r="A37" s="44" t="s">
        <v>13</v>
      </c>
      <c r="B37" s="11"/>
      <c r="C37" s="41">
        <f>C38</f>
        <v>76006</v>
      </c>
      <c r="D37" s="41">
        <f t="shared" ref="D37:F38" si="12">D38</f>
        <v>76006</v>
      </c>
      <c r="E37" s="41">
        <f t="shared" si="12"/>
        <v>0</v>
      </c>
      <c r="F37" s="41">
        <f t="shared" si="12"/>
        <v>0</v>
      </c>
    </row>
    <row r="38" spans="1:6" ht="25.5" customHeight="1" x14ac:dyDescent="0.25">
      <c r="A38" s="84" t="s">
        <v>12</v>
      </c>
      <c r="B38" s="85"/>
      <c r="C38" s="23">
        <f>C39</f>
        <v>76006</v>
      </c>
      <c r="D38" s="23">
        <f t="shared" si="12"/>
        <v>76006</v>
      </c>
      <c r="E38" s="23">
        <f t="shared" si="12"/>
        <v>0</v>
      </c>
      <c r="F38" s="23">
        <f t="shared" si="12"/>
        <v>0</v>
      </c>
    </row>
    <row r="39" spans="1:6" ht="61.5" customHeight="1" x14ac:dyDescent="0.25">
      <c r="A39" s="21"/>
      <c r="B39" s="42" t="s">
        <v>26</v>
      </c>
      <c r="C39" s="22">
        <f>C40+C41+C42</f>
        <v>76006</v>
      </c>
      <c r="D39" s="22">
        <f t="shared" ref="D39:F39" si="13">D40+D41+D42</f>
        <v>76006</v>
      </c>
      <c r="E39" s="22">
        <f t="shared" si="13"/>
        <v>0</v>
      </c>
      <c r="F39" s="22">
        <f t="shared" si="13"/>
        <v>0</v>
      </c>
    </row>
    <row r="40" spans="1:6" ht="19.5" customHeight="1" x14ac:dyDescent="0.25">
      <c r="A40" s="21"/>
      <c r="B40" s="28" t="s">
        <v>9</v>
      </c>
      <c r="C40" s="30">
        <v>48748</v>
      </c>
      <c r="D40" s="30">
        <v>48748</v>
      </c>
      <c r="E40" s="31"/>
      <c r="F40" s="31"/>
    </row>
    <row r="41" spans="1:6" ht="18.75" customHeight="1" x14ac:dyDescent="0.25">
      <c r="A41" s="2"/>
      <c r="B41" s="26" t="s">
        <v>10</v>
      </c>
      <c r="C41" s="30">
        <v>12529</v>
      </c>
      <c r="D41" s="30">
        <v>12529</v>
      </c>
      <c r="E41" s="31"/>
      <c r="F41" s="31"/>
    </row>
    <row r="42" spans="1:6" ht="18" customHeight="1" x14ac:dyDescent="0.25">
      <c r="A42" s="29"/>
      <c r="B42" s="24" t="s">
        <v>11</v>
      </c>
      <c r="C42" s="30">
        <v>14729</v>
      </c>
      <c r="D42" s="30">
        <v>14729</v>
      </c>
      <c r="E42" s="31"/>
      <c r="F42" s="31"/>
    </row>
    <row r="43" spans="1:6" ht="23.1" customHeight="1" x14ac:dyDescent="0.3">
      <c r="A43" s="93" t="s">
        <v>17</v>
      </c>
      <c r="B43" s="94"/>
      <c r="C43" s="17"/>
      <c r="D43" s="39">
        <f>D44</f>
        <v>1332050</v>
      </c>
      <c r="E43" s="20"/>
      <c r="F43" s="18"/>
    </row>
    <row r="44" spans="1:6" ht="23.1" customHeight="1" x14ac:dyDescent="0.25">
      <c r="A44" s="2" t="s">
        <v>3</v>
      </c>
      <c r="B44" s="2"/>
      <c r="C44" s="33"/>
      <c r="D44" s="38">
        <f>D45+D50+D48</f>
        <v>1332050</v>
      </c>
      <c r="E44" s="34"/>
      <c r="F44" s="35"/>
    </row>
    <row r="45" spans="1:6" ht="36.950000000000003" customHeight="1" x14ac:dyDescent="0.25">
      <c r="A45" s="84" t="s">
        <v>14</v>
      </c>
      <c r="B45" s="85"/>
      <c r="C45" s="33"/>
      <c r="D45" s="43">
        <f>D46+D47</f>
        <v>550000</v>
      </c>
      <c r="E45" s="34"/>
      <c r="F45" s="35"/>
    </row>
    <row r="46" spans="1:6" ht="37.5" customHeight="1" x14ac:dyDescent="0.25">
      <c r="A46" s="52"/>
      <c r="B46" s="24" t="s">
        <v>40</v>
      </c>
      <c r="C46" s="33"/>
      <c r="D46" s="47">
        <v>30000</v>
      </c>
      <c r="E46" s="34"/>
      <c r="F46" s="35"/>
    </row>
    <row r="47" spans="1:6" ht="37.5" customHeight="1" x14ac:dyDescent="0.25">
      <c r="A47" s="74"/>
      <c r="B47" s="24" t="s">
        <v>45</v>
      </c>
      <c r="C47" s="33"/>
      <c r="D47" s="47">
        <v>520000</v>
      </c>
      <c r="E47" s="34"/>
      <c r="F47" s="35"/>
    </row>
    <row r="48" spans="1:6" ht="37.5" customHeight="1" x14ac:dyDescent="0.25">
      <c r="A48" s="84" t="s">
        <v>14</v>
      </c>
      <c r="B48" s="85"/>
      <c r="C48" s="33"/>
      <c r="D48" s="38">
        <f>D49</f>
        <v>600000</v>
      </c>
      <c r="E48" s="34"/>
      <c r="F48" s="35"/>
    </row>
    <row r="49" spans="1:6" ht="37.5" customHeight="1" x14ac:dyDescent="0.25">
      <c r="A49" s="75"/>
      <c r="B49" s="76" t="s">
        <v>46</v>
      </c>
      <c r="C49" s="33"/>
      <c r="D49" s="47">
        <v>600000</v>
      </c>
      <c r="E49" s="34"/>
      <c r="F49" s="35"/>
    </row>
    <row r="50" spans="1:6" ht="15.75" x14ac:dyDescent="0.25">
      <c r="A50" s="54" t="s">
        <v>12</v>
      </c>
      <c r="B50" s="48"/>
      <c r="C50" s="33"/>
      <c r="D50" s="43">
        <f>D51</f>
        <v>182050</v>
      </c>
      <c r="E50" s="34"/>
      <c r="F50" s="35"/>
    </row>
    <row r="51" spans="1:6" ht="22.5" customHeight="1" x14ac:dyDescent="0.25">
      <c r="A51" s="65"/>
      <c r="B51" s="37" t="s">
        <v>44</v>
      </c>
      <c r="C51" s="66"/>
      <c r="D51" s="47">
        <v>182050</v>
      </c>
      <c r="E51" s="67"/>
      <c r="F51" s="68"/>
    </row>
    <row r="52" spans="1:6" ht="31.5" hidden="1" customHeight="1" x14ac:dyDescent="0.25">
      <c r="A52" s="84" t="s">
        <v>18</v>
      </c>
      <c r="B52" s="85"/>
      <c r="C52" s="33"/>
      <c r="D52" s="38">
        <f>D53</f>
        <v>0</v>
      </c>
      <c r="E52" s="34"/>
      <c r="F52" s="35"/>
    </row>
    <row r="53" spans="1:6" ht="54.75" hidden="1" customHeight="1" x14ac:dyDescent="0.25">
      <c r="A53" s="45"/>
      <c r="B53" s="37" t="s">
        <v>19</v>
      </c>
      <c r="C53" s="33"/>
      <c r="D53" s="36"/>
      <c r="E53" s="34"/>
      <c r="F53" s="35"/>
    </row>
    <row r="54" spans="1:6" ht="19.5" customHeight="1" x14ac:dyDescent="0.25">
      <c r="A54" s="50" t="s">
        <v>20</v>
      </c>
      <c r="B54" s="50"/>
      <c r="C54" s="51">
        <f>C6+C21+C43</f>
        <v>10167375.48</v>
      </c>
      <c r="D54" s="51">
        <f>D6+D21+D43</f>
        <v>11499425.48</v>
      </c>
      <c r="E54" s="51">
        <f>E6+E21+E43</f>
        <v>4354608</v>
      </c>
      <c r="F54" s="51">
        <f>F6+F21+F43</f>
        <v>1969057</v>
      </c>
    </row>
    <row r="55" spans="1:6" x14ac:dyDescent="0.25">
      <c r="A55" t="s">
        <v>24</v>
      </c>
      <c r="D55" s="49">
        <f>C54-D54</f>
        <v>-1332050</v>
      </c>
    </row>
    <row r="58" spans="1:6" x14ac:dyDescent="0.25">
      <c r="A58" s="69" t="s">
        <v>41</v>
      </c>
      <c r="B58" s="69"/>
      <c r="C58" s="12">
        <v>489487776</v>
      </c>
      <c r="D58" s="12">
        <v>499387497</v>
      </c>
      <c r="E58" s="12">
        <v>447396366</v>
      </c>
      <c r="F58" s="12">
        <v>485069720</v>
      </c>
    </row>
    <row r="59" spans="1:6" ht="24" customHeight="1" x14ac:dyDescent="0.25">
      <c r="A59" t="s">
        <v>24</v>
      </c>
      <c r="B59" s="69"/>
      <c r="C59" s="12"/>
      <c r="D59" s="12">
        <v>9899721</v>
      </c>
      <c r="E59" s="12"/>
      <c r="F59" s="12"/>
    </row>
    <row r="60" spans="1:6" ht="21.75" customHeight="1" x14ac:dyDescent="0.25">
      <c r="A60" s="72" t="s">
        <v>42</v>
      </c>
      <c r="B60" s="72"/>
      <c r="C60" s="73">
        <f>C54+C58</f>
        <v>499655151.48000002</v>
      </c>
      <c r="D60" s="73">
        <f t="shared" ref="D60:F60" si="14">D54+D58</f>
        <v>510886922.48000002</v>
      </c>
      <c r="E60" s="73">
        <f t="shared" si="14"/>
        <v>451750974</v>
      </c>
      <c r="F60" s="73">
        <f t="shared" si="14"/>
        <v>487038777</v>
      </c>
    </row>
    <row r="61" spans="1:6" ht="25.5" customHeight="1" x14ac:dyDescent="0.25">
      <c r="A61" s="69" t="s">
        <v>24</v>
      </c>
      <c r="B61" s="69"/>
      <c r="C61" s="12"/>
      <c r="D61" s="70">
        <f>D60-C60</f>
        <v>11231771</v>
      </c>
      <c r="E61" s="12"/>
      <c r="F61" s="12"/>
    </row>
    <row r="62" spans="1:6" x14ac:dyDescent="0.25">
      <c r="C62" s="71"/>
      <c r="D62" s="71"/>
      <c r="E62" s="71"/>
      <c r="F62" s="71"/>
    </row>
    <row r="63" spans="1:6" x14ac:dyDescent="0.25">
      <c r="C63" s="71"/>
      <c r="D63" s="71"/>
      <c r="E63" s="71"/>
      <c r="F63" s="71"/>
    </row>
    <row r="64" spans="1:6" x14ac:dyDescent="0.25">
      <c r="C64" s="71"/>
      <c r="D64" s="71"/>
      <c r="E64" s="71"/>
      <c r="F64" s="71"/>
    </row>
  </sheetData>
  <mergeCells count="16">
    <mergeCell ref="A52:B52"/>
    <mergeCell ref="B2:D2"/>
    <mergeCell ref="A4:A5"/>
    <mergeCell ref="B4:B5"/>
    <mergeCell ref="C4:D4"/>
    <mergeCell ref="A45:B45"/>
    <mergeCell ref="A38:B38"/>
    <mergeCell ref="A43:B43"/>
    <mergeCell ref="A48:B48"/>
    <mergeCell ref="E4:E5"/>
    <mergeCell ref="F4:F5"/>
    <mergeCell ref="A23:B23"/>
    <mergeCell ref="A6:B6"/>
    <mergeCell ref="A21:B21"/>
    <mergeCell ref="A8:B8"/>
    <mergeCell ref="A12:B12"/>
  </mergeCells>
  <pageMargins left="0.70866141732283472" right="0.70866141732283472" top="0.74803149606299213" bottom="0.74803149606299213" header="0.31496062992125984" footer="0.31496062992125984"/>
  <pageSetup paperSize="9" scale="6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BudgetMON</cp:lastModifiedBy>
  <cp:lastPrinted>2023-06-23T11:49:12Z</cp:lastPrinted>
  <dcterms:created xsi:type="dcterms:W3CDTF">2014-12-02T12:29:57Z</dcterms:created>
  <dcterms:modified xsi:type="dcterms:W3CDTF">2023-06-23T11:54:48Z</dcterms:modified>
</cp:coreProperties>
</file>