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15480" windowHeight="9525"/>
  </bookViews>
  <sheets>
    <sheet name="2016-2017г" sheetId="10" r:id="rId1"/>
  </sheets>
  <calcPr calcId="145621"/>
</workbook>
</file>

<file path=xl/calcChain.xml><?xml version="1.0" encoding="utf-8"?>
<calcChain xmlns="http://schemas.openxmlformats.org/spreadsheetml/2006/main">
  <c r="E287" i="10" l="1"/>
  <c r="D287" i="10"/>
  <c r="E285" i="10"/>
  <c r="D285" i="10"/>
  <c r="E283" i="10"/>
  <c r="D283" i="10"/>
  <c r="E279" i="10"/>
  <c r="D279" i="10"/>
  <c r="E276" i="10"/>
  <c r="D276" i="10"/>
  <c r="E274" i="10"/>
  <c r="D274" i="10"/>
  <c r="E271" i="10"/>
  <c r="D271" i="10"/>
  <c r="E267" i="10"/>
  <c r="D267" i="10"/>
  <c r="E264" i="10"/>
  <c r="D264" i="10"/>
  <c r="E255" i="10"/>
  <c r="E254" i="10" s="1"/>
  <c r="D255" i="10"/>
  <c r="D254" i="10" s="1"/>
  <c r="E252" i="10"/>
  <c r="D252" i="10"/>
  <c r="E248" i="10"/>
  <c r="D248" i="10"/>
  <c r="E246" i="10"/>
  <c r="D246" i="10"/>
  <c r="E244" i="10"/>
  <c r="D244" i="10"/>
  <c r="E242" i="10"/>
  <c r="D242" i="10"/>
  <c r="E238" i="10"/>
  <c r="D238" i="10"/>
  <c r="D237" i="10" s="1"/>
  <c r="E235" i="10"/>
  <c r="D235" i="10"/>
  <c r="E233" i="10"/>
  <c r="D233" i="10"/>
  <c r="E229" i="10"/>
  <c r="D229" i="10"/>
  <c r="E227" i="10"/>
  <c r="D227" i="10"/>
  <c r="E225" i="10"/>
  <c r="D225" i="10"/>
  <c r="E222" i="10"/>
  <c r="D222" i="10"/>
  <c r="E220" i="10"/>
  <c r="D220" i="10"/>
  <c r="E217" i="10"/>
  <c r="D217" i="10"/>
  <c r="E213" i="10"/>
  <c r="E212" i="10" s="1"/>
  <c r="E211" i="10" s="1"/>
  <c r="D213" i="10"/>
  <c r="D212" i="10" s="1"/>
  <c r="D211" i="10" s="1"/>
  <c r="E204" i="10"/>
  <c r="D204" i="10"/>
  <c r="E201" i="10"/>
  <c r="E200" i="10" s="1"/>
  <c r="D201" i="10"/>
  <c r="D200" i="10" s="1"/>
  <c r="E198" i="10"/>
  <c r="E197" i="10" s="1"/>
  <c r="D198" i="10"/>
  <c r="D197" i="10" s="1"/>
  <c r="E194" i="10"/>
  <c r="E193" i="10" s="1"/>
  <c r="D194" i="10"/>
  <c r="D193" i="10" s="1"/>
  <c r="E187" i="10"/>
  <c r="E184" i="10" s="1"/>
  <c r="D187" i="10"/>
  <c r="D184" i="10"/>
  <c r="E182" i="10"/>
  <c r="D182" i="10"/>
  <c r="E180" i="10"/>
  <c r="D180" i="10"/>
  <c r="E178" i="10"/>
  <c r="D178" i="10"/>
  <c r="E174" i="10"/>
  <c r="E173" i="10" s="1"/>
  <c r="E172" i="10" s="1"/>
  <c r="D174" i="10"/>
  <c r="D173" i="10" s="1"/>
  <c r="D172" i="10" s="1"/>
  <c r="E170" i="10"/>
  <c r="E169" i="10" s="1"/>
  <c r="D170" i="10"/>
  <c r="D169" i="10" s="1"/>
  <c r="E166" i="10"/>
  <c r="D166" i="10"/>
  <c r="E164" i="10"/>
  <c r="D164" i="10"/>
  <c r="E162" i="10"/>
  <c r="D162" i="10"/>
  <c r="E160" i="10"/>
  <c r="D160" i="10"/>
  <c r="E158" i="10"/>
  <c r="D158" i="10"/>
  <c r="E155" i="10"/>
  <c r="D155" i="10"/>
  <c r="E150" i="10"/>
  <c r="E149" i="10" s="1"/>
  <c r="D150" i="10"/>
  <c r="D149" i="10" s="1"/>
  <c r="E147" i="10"/>
  <c r="E146" i="10" s="1"/>
  <c r="D147" i="10"/>
  <c r="D146" i="10" s="1"/>
  <c r="E143" i="10"/>
  <c r="D143" i="10"/>
  <c r="E141" i="10"/>
  <c r="D141" i="10"/>
  <c r="E138" i="10"/>
  <c r="E137" i="10" s="1"/>
  <c r="D138" i="10"/>
  <c r="D137" i="10" s="1"/>
  <c r="E134" i="10"/>
  <c r="E133" i="10" s="1"/>
  <c r="D134" i="10"/>
  <c r="D133" i="10" s="1"/>
  <c r="E129" i="10"/>
  <c r="E128" i="10" s="1"/>
  <c r="D129" i="10"/>
  <c r="D128" i="10" s="1"/>
  <c r="E126" i="10"/>
  <c r="D126" i="10"/>
  <c r="E124" i="10"/>
  <c r="D124" i="10"/>
  <c r="E121" i="10"/>
  <c r="D121" i="10"/>
  <c r="E119" i="10"/>
  <c r="D119" i="10"/>
  <c r="E117" i="10"/>
  <c r="D117" i="10"/>
  <c r="E114" i="10"/>
  <c r="D114" i="10"/>
  <c r="D112" i="10"/>
  <c r="D111" i="10" s="1"/>
  <c r="E111" i="10"/>
  <c r="E108" i="10"/>
  <c r="D108" i="10"/>
  <c r="E106" i="10"/>
  <c r="D106" i="10"/>
  <c r="E102" i="10"/>
  <c r="D102" i="10"/>
  <c r="E99" i="10"/>
  <c r="D99" i="10"/>
  <c r="E96" i="10"/>
  <c r="D96" i="10"/>
  <c r="E93" i="10"/>
  <c r="D93" i="10"/>
  <c r="E89" i="10"/>
  <c r="D89" i="10"/>
  <c r="E86" i="10"/>
  <c r="D86" i="10"/>
  <c r="E84" i="10"/>
  <c r="D84" i="10"/>
  <c r="E81" i="10"/>
  <c r="D81" i="10"/>
  <c r="E78" i="10"/>
  <c r="D78" i="10"/>
  <c r="E75" i="10"/>
  <c r="D75" i="10"/>
  <c r="E72" i="10"/>
  <c r="D72" i="10"/>
  <c r="E70" i="10"/>
  <c r="D70" i="10"/>
  <c r="E67" i="10"/>
  <c r="D67" i="10"/>
  <c r="E64" i="10"/>
  <c r="D64" i="10"/>
  <c r="E61" i="10"/>
  <c r="D61" i="10"/>
  <c r="E59" i="10"/>
  <c r="D59" i="10"/>
  <c r="E56" i="10"/>
  <c r="D56" i="10"/>
  <c r="E52" i="10"/>
  <c r="D52" i="10"/>
  <c r="E50" i="10"/>
  <c r="D50" i="10"/>
  <c r="E47" i="10"/>
  <c r="D47" i="10"/>
  <c r="E44" i="10"/>
  <c r="D44" i="10"/>
  <c r="E40" i="10"/>
  <c r="D40" i="10"/>
  <c r="E37" i="10"/>
  <c r="D37" i="10"/>
  <c r="E35" i="10"/>
  <c r="D35" i="10"/>
  <c r="E33" i="10"/>
  <c r="D33" i="10"/>
  <c r="E31" i="10"/>
  <c r="D31" i="10"/>
  <c r="E27" i="10"/>
  <c r="D27" i="10"/>
  <c r="E24" i="10"/>
  <c r="D24" i="10"/>
  <c r="E22" i="10"/>
  <c r="D22" i="10"/>
  <c r="E20" i="10"/>
  <c r="D20" i="10"/>
  <c r="E18" i="10"/>
  <c r="D18" i="10"/>
  <c r="E14" i="10"/>
  <c r="D14" i="10"/>
  <c r="E12" i="10"/>
  <c r="D12" i="10"/>
  <c r="E9" i="10"/>
  <c r="D9" i="10"/>
  <c r="E6" i="10"/>
  <c r="D6" i="10"/>
  <c r="E241" i="10" l="1"/>
  <c r="E240" i="10" s="1"/>
  <c r="D241" i="10"/>
  <c r="D240" i="10" s="1"/>
  <c r="E224" i="10"/>
  <c r="E232" i="10"/>
  <c r="D232" i="10"/>
  <c r="E237" i="10"/>
  <c r="D224" i="10"/>
  <c r="D192" i="10"/>
  <c r="E192" i="10"/>
  <c r="E154" i="10"/>
  <c r="E153" i="10" s="1"/>
  <c r="D154" i="10"/>
  <c r="D153" i="10" s="1"/>
  <c r="E282" i="10"/>
  <c r="E55" i="10"/>
  <c r="E105" i="10"/>
  <c r="E110" i="10"/>
  <c r="D110" i="10"/>
  <c r="E145" i="10"/>
  <c r="D105" i="10"/>
  <c r="D140" i="10"/>
  <c r="D136" i="10" s="1"/>
  <c r="D55" i="10"/>
  <c r="E49" i="10"/>
  <c r="D42" i="10"/>
  <c r="D145" i="10"/>
  <c r="D5" i="10"/>
  <c r="E42" i="10"/>
  <c r="D216" i="10"/>
  <c r="E5" i="10"/>
  <c r="E140" i="10"/>
  <c r="E136" i="10" s="1"/>
  <c r="D177" i="10"/>
  <c r="D176" i="10" s="1"/>
  <c r="E216" i="10"/>
  <c r="E251" i="10"/>
  <c r="D49" i="10"/>
  <c r="E177" i="10"/>
  <c r="E176" i="10" s="1"/>
  <c r="D282" i="10"/>
  <c r="D132" i="10"/>
  <c r="E196" i="10"/>
  <c r="E132" i="10"/>
  <c r="D251" i="10"/>
  <c r="D196" i="10"/>
  <c r="D231" i="10" l="1"/>
  <c r="E231" i="10"/>
  <c r="E250" i="10"/>
  <c r="E215" i="10"/>
  <c r="E289" i="10" s="1"/>
  <c r="D215" i="10"/>
  <c r="E4" i="10"/>
  <c r="D4" i="10"/>
  <c r="D289" i="10" s="1"/>
  <c r="D54" i="10"/>
  <c r="D250" i="10"/>
  <c r="E54" i="10"/>
  <c r="E291" i="10" l="1"/>
  <c r="D291" i="10"/>
</calcChain>
</file>

<file path=xl/sharedStrings.xml><?xml version="1.0" encoding="utf-8"?>
<sst xmlns="http://schemas.openxmlformats.org/spreadsheetml/2006/main" count="442" uniqueCount="317">
  <si>
    <t>Непрограммные расходы</t>
  </si>
  <si>
    <t>02.0.0000</t>
  </si>
  <si>
    <t>02.1.0000</t>
  </si>
  <si>
    <t>02.1.7043</t>
  </si>
  <si>
    <t>02.1.7046</t>
  </si>
  <si>
    <t>02.1.7050</t>
  </si>
  <si>
    <t>02.1.7051</t>
  </si>
  <si>
    <t>02.1.7052</t>
  </si>
  <si>
    <t>02.1.7053</t>
  </si>
  <si>
    <t>02.1.7055</t>
  </si>
  <si>
    <t>02.1.7311</t>
  </si>
  <si>
    <t>02.2.0000</t>
  </si>
  <si>
    <t>03.0.0000</t>
  </si>
  <si>
    <t>03.1.0000</t>
  </si>
  <si>
    <t>03.1.5220</t>
  </si>
  <si>
    <t>03.1.5250</t>
  </si>
  <si>
    <t>03.1.5270</t>
  </si>
  <si>
    <t>03.1.7074</t>
  </si>
  <si>
    <t>03.1.7075</t>
  </si>
  <si>
    <t>03.1.7083</t>
  </si>
  <si>
    <t>03.1.7084</t>
  </si>
  <si>
    <t>03.1.7085</t>
  </si>
  <si>
    <t>03.1.7086</t>
  </si>
  <si>
    <t>03.1.7087</t>
  </si>
  <si>
    <t>03.1.7089</t>
  </si>
  <si>
    <t>03.1.7304</t>
  </si>
  <si>
    <t>03.2.0000</t>
  </si>
  <si>
    <t>03.3.0000</t>
  </si>
  <si>
    <t>03.3.7097</t>
  </si>
  <si>
    <t>03.3.7099</t>
  </si>
  <si>
    <t>03.3.7100</t>
  </si>
  <si>
    <t>03.3.7106</t>
  </si>
  <si>
    <t>04.1.0000</t>
  </si>
  <si>
    <t>08.0.0000</t>
  </si>
  <si>
    <t>08.1.0000</t>
  </si>
  <si>
    <t>08.2.0000</t>
  </si>
  <si>
    <t>10.0.0000</t>
  </si>
  <si>
    <t>10.1.0000</t>
  </si>
  <si>
    <t>10.2.0000</t>
  </si>
  <si>
    <t>11.0.0000</t>
  </si>
  <si>
    <t>11.1.0000</t>
  </si>
  <si>
    <t>11.1.5144</t>
  </si>
  <si>
    <t>11.1.7170</t>
  </si>
  <si>
    <t>13.0.0000</t>
  </si>
  <si>
    <t>13.1.0000</t>
  </si>
  <si>
    <t>14.0.0000</t>
  </si>
  <si>
    <t>14.1.0000</t>
  </si>
  <si>
    <t>15.0.0000</t>
  </si>
  <si>
    <t>15.1.0000</t>
  </si>
  <si>
    <t>21.0.0000</t>
  </si>
  <si>
    <t>21.1.0000</t>
  </si>
  <si>
    <t>21.2.0000</t>
  </si>
  <si>
    <t>23.0.0000</t>
  </si>
  <si>
    <t>23.1.0000</t>
  </si>
  <si>
    <t>24.0.0000</t>
  </si>
  <si>
    <t>24.1.0000</t>
  </si>
  <si>
    <t>24.2.0000</t>
  </si>
  <si>
    <t>25.0.0000</t>
  </si>
  <si>
    <t>25.2.0000</t>
  </si>
  <si>
    <t>36.0.0000</t>
  </si>
  <si>
    <t>36.1.0000</t>
  </si>
  <si>
    <t>50.0.5118</t>
  </si>
  <si>
    <t>50.0.8019</t>
  </si>
  <si>
    <t>50.0.8020</t>
  </si>
  <si>
    <t>Муниципальная  программа "Развитие образования и молодежная политика в Большесельском муниципальном районе"</t>
  </si>
  <si>
    <t>Ведомственная целевая программа Управления образования администрации Большесельского муниципального района</t>
  </si>
  <si>
    <t>Муниципальная  программа "Социальная поддержка населения Большесельского муниципального района"</t>
  </si>
  <si>
    <t xml:space="preserve">Муниципальная целевая программа "Доступная среда" </t>
  </si>
  <si>
    <t>Ведомственная целевая программа "Социальная поддержка населения Большесельского муниципального района"</t>
  </si>
  <si>
    <t>Муниципальная  целевая программа "Семья и дети Ярославии"</t>
  </si>
  <si>
    <t>Муниципальная  программа "Обеспечение качественными коммунальными услугами населения Большесельского муниципального района"</t>
  </si>
  <si>
    <t xml:space="preserve">Ведомственная целевая программа "Реализация молодежной политики в Большесельском муниципальном районе" </t>
  </si>
  <si>
    <t>Муниципальная целевая программа "Доступная среда в Большесельском муниципальном районе"</t>
  </si>
  <si>
    <t>Муниципальная программа "Обеспечение общественного порядка и противодействие преступности на территории в Большесельском  муниципальном районе"</t>
  </si>
  <si>
    <t>Муниципальная целевая программа "Комплексные меры противодействия злоупотреблению наркотиками и их незаконному обороту"</t>
  </si>
  <si>
    <t xml:space="preserve">Муниципальная  целевая программа "Повышение безопасности дорожного движения в Большесельском муниципальном районе " </t>
  </si>
  <si>
    <t>Муниципальная программа "Развитие сельского хозяйства в Большесельском муниципальном районе"</t>
  </si>
  <si>
    <t>Ведомственная целевая программа  "Поддержка потребительского рынка на территории  Большесельского муниципального района"</t>
  </si>
  <si>
    <t>Ведомственная целевая программа "Поддержка предприятий жилищно-коммунального комплекса, оказывающих услуги по теплоснабжению"</t>
  </si>
  <si>
    <t>Муниципальная  программа "Развитие дорожного хозяйства и транспорта в Большесельском муниципальном районе"</t>
  </si>
  <si>
    <t>Муниципальная целевая программа  "Развитие сети автомобильных дорог  общего пользования местного значения Большесельского муниципального района"</t>
  </si>
  <si>
    <t>Муниципальная программа "Защита населения и территории Большесельского  муниципального района  от чрезвычайных  ситуаций, обеспечение пожарной безопасности  и безопасности людей на водных объектах"</t>
  </si>
  <si>
    <t>Муниципальная программа "Развитие культуры и туризма в Большесельском  муниципальном районе"</t>
  </si>
  <si>
    <t>Ведомственная целевая программа "Развитие  учреждений культуры в Большесельском муниципальном районе"</t>
  </si>
  <si>
    <t>Муниципальная целевая программа "Развитие туризма и отдыха на территории Большесельского муниципального района"</t>
  </si>
  <si>
    <t>Муниципальная программа "Информационное общество в Большесельском муниципальном районе"</t>
  </si>
  <si>
    <t>Муниципальная программа "Управление  муниципальными  финансами в Большесельском  муниципальном районе"</t>
  </si>
  <si>
    <t>Ведомственная целевая программа  "Развитие  муниципальной службы  в  Большесельском муниципальном районе"</t>
  </si>
  <si>
    <t>Ведомственная  целевая программа  "Повышение  эффективности управления и распоряжения муниципальной собственностью Большесельского муницпального района"</t>
  </si>
  <si>
    <t>02.3.7066</t>
  </si>
  <si>
    <t>08.2.7143</t>
  </si>
  <si>
    <t>11.2.0000.</t>
  </si>
  <si>
    <t>Муниципальная   программа "Развитие физической культуры и спорта в Большесельском муниципальном районе "</t>
  </si>
  <si>
    <t>Муниципальная  целевая программа  "Развитие  малого и среднего  предпринимательства  в Большесельском  муниципальном районе"</t>
  </si>
  <si>
    <t>24.2.7255</t>
  </si>
  <si>
    <t>24.2.7256</t>
  </si>
  <si>
    <t>02.1.1001</t>
  </si>
  <si>
    <t>02.1.1002</t>
  </si>
  <si>
    <t>02.1.1003</t>
  </si>
  <si>
    <t>02.1.1004</t>
  </si>
  <si>
    <t>02.1.1005</t>
  </si>
  <si>
    <t>99.0.7204</t>
  </si>
  <si>
    <t>99.0.7297</t>
  </si>
  <si>
    <t>03.1.1010</t>
  </si>
  <si>
    <t>03.3.1013</t>
  </si>
  <si>
    <t>03.3.1014</t>
  </si>
  <si>
    <t>03.3.1015</t>
  </si>
  <si>
    <t>04.1.1017</t>
  </si>
  <si>
    <t>08.1.1020</t>
  </si>
  <si>
    <t>08.2.1021</t>
  </si>
  <si>
    <t>10.1.1023</t>
  </si>
  <si>
    <t>10.2.1024</t>
  </si>
  <si>
    <t>11.1.1030</t>
  </si>
  <si>
    <t>11.1.1031</t>
  </si>
  <si>
    <t>11.1.1032</t>
  </si>
  <si>
    <t>11.1.1034</t>
  </si>
  <si>
    <t>11.2.1035</t>
  </si>
  <si>
    <t>13.1.1036</t>
  </si>
  <si>
    <t>Ведомственная целевая программа  "Поддержка  средств   массовой  информации в Большесельском  муниципальном районе"</t>
  </si>
  <si>
    <t>03.1.1012</t>
  </si>
  <si>
    <t>15.1.1040</t>
  </si>
  <si>
    <t>21.1.1041</t>
  </si>
  <si>
    <t>21.2.1042</t>
  </si>
  <si>
    <t>21.3.1043</t>
  </si>
  <si>
    <t>23.1.1046</t>
  </si>
  <si>
    <t>24.1.1050</t>
  </si>
  <si>
    <t>24.1.1503</t>
  </si>
  <si>
    <t>24.2.1051</t>
  </si>
  <si>
    <t>25.2.1053</t>
  </si>
  <si>
    <t>25.2.1054</t>
  </si>
  <si>
    <t>36.1.1060</t>
  </si>
  <si>
    <t>36.1.1061</t>
  </si>
  <si>
    <t>36.1.1062</t>
  </si>
  <si>
    <t>99.0.7117</t>
  </si>
  <si>
    <t>50.0.1201</t>
  </si>
  <si>
    <t>50.0.1202</t>
  </si>
  <si>
    <t>50.0.1204</t>
  </si>
  <si>
    <t>50.0.1205</t>
  </si>
  <si>
    <t>50.0.1203</t>
  </si>
  <si>
    <t>Название</t>
  </si>
  <si>
    <t>Обеспечение деятельности дошкольных учреждений в рамках ведомственной целевой программы  Управления образования  администрации Большесельского муниципального района муниципальной программы «Развитие образования и молодежная политика  в Большесельском муниципальном районе»</t>
  </si>
  <si>
    <t>Обеспечение деятельности общеобразовательных  учреждений в рамках ведомственной целевой программы  Управления образования  администрации Большесельского муниципального района муниципальной программы «Развитие образования и молодежная политика  в Большесельском муниципальном районе»</t>
  </si>
  <si>
    <t>Обеспечение деятельности  учреждений дополнительного образования в рамках ведомственной целевой программы  Управления образования  администрации Большесельского муниципального района муниципальной программы «Развитие образования и молодежная политика  в Большесельском муниципальном районе»</t>
  </si>
  <si>
    <t>Реализация мероприятий , направленных на поддержку  материально-технической базы   образовательных учреждений в рамках ведомственной целевой программы  Управления образования  администрации Большесельского муниципального района муниципальной программы «Развитие образования и молодежная политика  в Большесельском муниципальном районе»</t>
  </si>
  <si>
    <t>Субвенция на компенсацию расходов на содержание ребенка в дошкольной образовательной организации в рамках ведомственной целевой программы  Управления образования  администрации Большесельского муниципального района муниципальной программы «Развитие образования и молодежная политика  в Большесельском муниципальном районе»</t>
  </si>
  <si>
    <t>Субвенция на содержание ребенка в семье опекуна и приемной семье, а также вознаграждение, причитающееся приемному родителю в рамках ведомственной целевой программы  Управления образования  администрации Большесельского муниципального района муниципальной программы «Развитие образования и молодежная политика  в Большесельском муниципальном районе»</t>
  </si>
  <si>
    <t>Субвенция на государственную поддержку опеки и попечительства в рамках ведомственной целевой программы  Управления образования  администрации Большесельского муниципального района муниципальной программы «Развитие образования и молодежная политика  в Большесельском муниципальном районе»</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</si>
  <si>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учреждений в рамках ведомственной целевой программы  Управления образования  администрации Большесельского муниципального района муниципальной программы «Развитие образования и молодежная политика  в Большесельском муниципальном районе»</t>
  </si>
  <si>
    <t xml:space="preserve">Субвенция на организацию образовательного процесса в образовательных учреждениях в рамках ведомственной целевой программы  Управления образования  администрации Большесельского муниципального района муниципальной программы «Развитие образования и молодежная политика  в Большесельском муниципальном районе» </t>
  </si>
  <si>
    <t>Субвенция на обеспечение бесплатным питанием обучающихся муниципальных образовательных учреждений в рамках ведомственной целевой программы  Управления образования  администрации Большесельского муниципального района муниципальной программы «Развитие образования и молодежная политика  в Большесельском муниципальном районе»</t>
  </si>
  <si>
    <t>Субвенция на обеспечение деятельности органов опеки и попечительства  в рамках ведомственной целевой программы  Управления образования  администрации Большесельского муниципального района муниципальной программы «Развитие образования и молодежная политика  в Большесельском муниципальном районе»</t>
  </si>
  <si>
    <t>Субвенция на обеспечение предоставления услуг по дошкольному образованию детей в дошкольных образовательных организациях в рамках ведомственной целевой программы  Управления образования  администрации Большесельского муниципального района муниципальной программы «Развитие образования и молодежная политика  в Большесельском муниципальном районе»</t>
  </si>
  <si>
    <t>02.3.1009</t>
  </si>
  <si>
    <t xml:space="preserve">Проведение  мероприятий  для детей и молодежи в рамках ведомственной целевой программы "Реализация молодежной политики в Большесельском муниципальном районе"  муниципальной программы «Развитие образования и молодежная политика  в Большесельском муниципальном районе» </t>
  </si>
  <si>
    <t xml:space="preserve">Обеспечение деятельности учреждений, подведомственных учредителю в сфере  молодежной политики  в рамках ведомственной целевой программы "Реализация молодежной политики в Большесельском муниципальном районе"  муниципальной программы «Развитие образования и молодежная политика  в Большесельском муниципальном районе» </t>
  </si>
  <si>
    <t xml:space="preserve">Субсидия на оказание (выполнение) муниципальными учреждениями услуг (работ) в сфере молодежной политики  в рамках ведомственной целевой программы "Реализация молодежной политики в Большесельском муниципальном районе"  муниципальной программы «Развитие образования и молодежная политика  в Большесельском муниципальном районе» </t>
  </si>
  <si>
    <t xml:space="preserve">Реализация мероприятий по  патриотическому воспитанию граждан в рамках муниципальной целевой программы  "Патриотическое воспитание граждан Российсской Федерации на  территории  Большесельского муниципального района" муниципальной программы «Развитие образования и молодежная политика  в Большесельском муниципальном районе»  </t>
  </si>
  <si>
    <t xml:space="preserve">Субсидия на реализацию мероприятий патриотического воспитания молодежи Ярославской области  в рамках муниципальной целевой программы  "Патриотическое воспитание граждан Российсской Федерации на  территории  Большесельского муниципального района" муниципальной программы «Развитие образования и молодежная политика  в Большесельском муниципальном районе»  </t>
  </si>
  <si>
    <t>Доплаты к пенсиям муниципальных служащих в рамках ведомственной целевой программы "Социальная поддержка населения Большесельского муниципального района" муниципальной  программы  "Социальная поддержка населения Большесельского муниципального района"</t>
  </si>
  <si>
    <t>Реализация  мероприятий направленных на поддержку общественных  организаций  в рамках ведомственной целевой программы "Социальная поддержка населения Большесельского муниципального района" муниципальной  программы  "Социальная поддержка населения Большесельского муниципального района"</t>
  </si>
  <si>
    <t>Субвенции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 в рамках ведомственной целевой программы "Социальная поддержка населения Большесельского муниципального района" муниципальной  программы  "Социальная поддержка населения Большесельского муниципального района"</t>
  </si>
  <si>
    <t>Субвенции на оплату жилищно-коммунальных услуг отдельным категориям граждан за счет средств федерального бюджета в рамках ведомственной целевой программы "Социальная поддержка населения Большесельского муниципального района" муниципальной  программы  "Социальная поддержка населения Большесельского муниципального района"</t>
  </si>
  <si>
    <t xml:space="preserve">Субвенции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 в рамках ведомственной целевой программы "Социальная поддержка населения Большесельского муниципального района" муниципальной  программы  "Социальная поддержка населения Большесельского муниципального района" </t>
  </si>
  <si>
    <t>Субвенция на предоставление гражданам субсидий на оплату жилого помещения и коммунальных услуг в рамках ведомственной целевой программы "Социальная поддержка населения Большесельского муниципального района" муниципальной  программы  "Социальная поддержка населения Большесельского муниципального района"</t>
  </si>
  <si>
    <t xml:space="preserve">Cубвенция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в рамках ведомственной целевой программы "Социальная поддержка населения Большесельского муниципального района" муниципальной  программы  "Социальная поддержка населения Большесельского муниципального района" </t>
  </si>
  <si>
    <t>Субвенция на денежные выплаты в рамках ведомственной целевой программы "Социальная поддержка населения Большесельского муниципального района" муниципальной  программы  "Социальная поддержка населения Большесельского муниципального района"</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</si>
  <si>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рамках ведомственной целевой программы "Социальная поддержка населения Большесельского муниципального района" муниципальной  программы  "Социальная поддержка населения Большесельского муниципального района"</t>
  </si>
  <si>
    <t xml:space="preserve">Субвенция на обеспечение деятельности органов местного самоуправления в сфере социальной защиты населения в рамках ведомственной целевой программы "Социальная поддержка населения Большесельского муниципального района" муниципальной  программы  "Социальная поддержка населения Большесельского муниципального района" </t>
  </si>
  <si>
    <t>Субвенция на оказание социальной помощи отдельным категориям граждан в рамках ведомственной целевой программы "Социальная поддержка населения Большесельского муниципального района" муниципальной  программы  "Социальная поддержка населения Большесельского муниципального района"</t>
  </si>
  <si>
    <t>Субвенция на социальную поддержку отдельных категорий граждан  в рамках ведомственной целевой программы "Социальная поддержка населения Большесельского муниципального района" муниципальной  программы  "Социальная поддержка населения Большесельского муниципального района"</t>
  </si>
  <si>
    <t>Субвенция на социальную поддержку отдельных категорий граждан в части ежемесячного пособия на ребенка в рамках ведомственной целевой программы "Социальная поддержка населения Большесельского муниципального района" муниципальной  программы  "Социальная поддержка населения Большесельского муниципального района"</t>
  </si>
  <si>
    <t>Учебно-методические  кабинеты централизованные бухгалтерии в рамках ведомственной целевой программы  Управления образования  администрации Большесельского муниципального района муниципальной программы «Развитие образования и молодежная политика  в Большесельском муниципальном районе»</t>
  </si>
  <si>
    <t>Реализация мероприятий  подпрограммы  "Семья и дети" в рамках муниципальной  целевой программы "Семья и дети Ярославии" муниципальной  программы "Социальная поддержка населения Большесельского муниципального района"</t>
  </si>
  <si>
    <t>Реализация подпрограммы "Ярославские каникулы" в части оздоровления и отдыха детей  в рамках муниципальной  целевой программы "Семья и дети Ярославии" муниципальной  программы "Социальная поддержка населения Большесельского муниципального района"</t>
  </si>
  <si>
    <t>Реализация подпрограммы "Ярославские каникулы" в части оплаты стоимости наборов продуктов питания в лагерях с дневной формой пребывания детей в рамках муниципальной  целевой программы "Семья и дети Ярославии" муниципальной  программы "Социальная поддержка населения Большесельского муниципального района"</t>
  </si>
  <si>
    <t>Субсидия на  оздоровление и отдых детей в рамках муниципальной  целевой программы "Семья и дети Ярославии" муниципальной  программы "Социальная поддержка населения Большесельского муниципального района"</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</si>
  <si>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 в рамках муниципальной  целевой программы "Семья и дети Ярославии" муниципальной  программы "Социальная поддержка населения Большесельского муниципального района"</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</si>
  <si>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обласного бюджета в рамках муниципальной  целевой программы "Семья и дети Ярославии" муниципальной  программы "Социальная поддержка населения Большесельского муниципального района"</t>
  </si>
  <si>
    <t>Реализация мероприятий на оборудование социально-значимых объектов сферы образования с целью обеспечения доступности для инвалидов в рамках муниципальной целевой программы "Доступная среда" муниципальной целевой  программы "Доступная среда в Большесельском муниципальном районе"</t>
  </si>
  <si>
    <t>Мероприятия,  направленные  на  повышение безопасности дорожного движения  в рамках муниципальной  целевой программы "Повышение безопасности дорожного движения в Большесельском муниципальном районе "  муниципальной программы "Обеспечение общественного порядка и противодействие преступности на территории в Большесельском  муниципальном районе"</t>
  </si>
  <si>
    <t>Обеспечение  функционирования в вечернее время спортивных залов общеобразовательных школ для занятий в них обучающихся в рамках  муниципальной целевой 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на территории в Большесельском  муниципальном районе"</t>
  </si>
  <si>
    <t>Субсидия на обеспечение функционирования в вечернее время спортивных залов общеобразовательных школ для занятий в них обучающихся в рамках  муниципальной целевой 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на территории в Большесельском  муниципальном районе"</t>
  </si>
  <si>
    <t>Обеспечение  деятельности учреждений по организации досуга в сфере культуры  в рамках ведомственной целевой программы "Развитие  учреждений культуры в Большесельском муниципальном районе" муниципальной программы "Развитие культуры и туризма в Большесельском  муниципальном районе"</t>
  </si>
  <si>
    <t>Обеспечение  деятельности музеев в рамках ведомственной целевой программы "Развитие  учреждений культуры в Большесельском муниципальном районе" муниципальной программы "Развитие культуры и туризма в Большесельском  муниципальном районе"</t>
  </si>
  <si>
    <t>Обеспечение деятельности  библиотек  в рамках ведомственной целевой программы "Развитие  учреждений культуры в Большесельском муниципальном районе" муниципальной программы "Развитие культуры и туризма в Большесельском  муниципальном районе"</t>
  </si>
  <si>
    <t>Проведение мероприятий  в  сфере  культуры в рамках ведомственной целевой программы "Развитие  учреждений культуры в Большесельском муниципальном районе" муниципальной программы "Развитие культуры и туризма в Большесельском  муниципальном районе"</t>
  </si>
  <si>
    <t xml:space="preserve"> Межбюджетные трансферты на комплектование книжных фондов библиотек муниципальных образований за счет средств федерального бюджета в рамках ведомственной целевой программы "Развитие  учреждений культуры в Большесельском муниципальном районе" муниципальной программы "Развитие культуры и туризма в Большесельском  муниципальном районе"</t>
  </si>
  <si>
    <t xml:space="preserve"> Субсидия на оплату труда работников сферы культуры в рамках ведомственной целевой программы "Развитие  учреждений культуры в Большесельском муниципальном районе" муниципальной программы "Развитие культуры и туризма в Большесельском  муниципальном районе"</t>
  </si>
  <si>
    <t>Реализация мероприятий , направленных на развитие туризма и отдыха  в рамках   муниципальной целевой программы "Развитие туризма и отдыха на территории Большесельского муниципального района"    муниципальной программы "Развитие культуры и туризма в Большесельском  муниципальном районе"</t>
  </si>
  <si>
    <t>Мероприятия в  области физической культуры и спорта в рамках  ведомственной целевой программы  "Развитие  физической культуры и спорта в Большесельском муниципальном районе" муниципальной   программы "Развитие физической культуры и спорта в Большесельском муниципальном районе "</t>
  </si>
  <si>
    <t>Ведомственная целевая программа  "Развитие  физической культуры и спорта в Большесельском муниципальном районе"</t>
  </si>
  <si>
    <t>Частичная компенсацию расходов, связанных с выполнением полномочий органами местного самоуправления муниципальных образований по теплоснабжению в рамках ведомственной целевой программы "Поддержка предприятий жилищно-коммунального комплекса, оказывающих услуги по теплоснабжению"   муниципальной  программы  "Обеспечение качественными коммунальными услугами населения Большесельского муниципального района"</t>
  </si>
  <si>
    <t>Реализация программ повышения  эффективности управления и  распоряжения муниципальной собственностью в рамках ведомственной  целевой программы  "Повышение  эффективности управления и распоряжения муниципальной собственностью Большесельского муницпального района" муниципальной программы "Эффективная власть в Большесельском муниципальном районе "</t>
  </si>
  <si>
    <t>Реализация  программ развития муниципальной службы в рамках ведомственной целевой программы  "Развитие  муниципальной службы  в  Большесельском муниципальном районе" муниципальной программы "Эффективная власть в Большесельском муниципальном районе "</t>
  </si>
  <si>
    <t>Муниципальная программа "Эффективная власть в Большесельском муниципальном районе "</t>
  </si>
  <si>
    <t>Обеспечение деятельности МУ "Архив" Большесельского муниципального района"  в рамках ведомственной целевой программы  "Развитие архивного дела в Большесельском муниципальном районе" муниципальной программы "Эффективная власть в Большесельском муниципальном районе "</t>
  </si>
  <si>
    <t>Поддержка  средств массовой информации в рамках ведомственной целевая программа  "Поддержка  средств   массовой  информации в Большесельском  муниципальном районе" Муниципальная программа "Информационное общество в Большесельском муниципальном районе"</t>
  </si>
  <si>
    <t>Строительство, модернизация, ремонт и содержание автомобильных дорог общего пользования, в том числе  дорог в поселениях в рамках муниципальной целевой программы  "Развитие сети автомобильных дорог  общего пользования местного значения Большесельского муниципального района" муниципальной  программы "Развитие дорожного хозяйства и транспорта в Большесельском муниципальном районе"</t>
  </si>
  <si>
    <t>Ведомственная целевая программа "Повышение безпопасности жизнедеятельности населения Большесельского муниципального района"</t>
  </si>
  <si>
    <t>Реализация мероприятий по  защите населения от чрезвычайных ситуаций  в рамках ведомственной целевой программы "Повышение безпопасности жизнедеятельности населения Большесельского муниципального района" муниципальной программы "Защита населения и территории Большесельского  муниципального района  от чрезвычайных  ситуаций, обеспечение пожарной безопасности  и безопасности людей на водных объектах"</t>
  </si>
  <si>
    <t>Муниципальная целевая программа  "Патриотическое воспитание граждан Российсской Федерации, проживающих на  территории  Большесельского муниципального района"</t>
  </si>
  <si>
    <t>Муниципальная целевая программа "Социальная поддержка пожилых граждан  в Большесельском  муниципальном районе"</t>
  </si>
  <si>
    <t>Муниципальная целевая программа "Управление  муниципальными  финансами  Большесельского  муниципального  района"</t>
  </si>
  <si>
    <t>Ведомственная целевая программа "Поддержка автомобильного пассажирского транспорта общего пользования на территории Большесельского муниципального района"</t>
  </si>
  <si>
    <t xml:space="preserve"> Субсидии организациям автомобильного транспорта на возмещение затрат на оказание транспортных услуг населению в межмуниципальном сообщении  в рамках ведомственной целевой программы "Поддержка автомобильного пассажирского транспорта общего пользования на территории Большесельского муниципального района" муниципальной  программы "Развитие дорожного хозяйства и транспорта в Большесельском муниципальном районе"</t>
  </si>
  <si>
    <t>Ведомственная целевая программа "Совершенствование единой дежурно-диспетчерской службы Большесельского муниципального района"</t>
  </si>
  <si>
    <t>Обеспечение деятельности МУ "Единая дежурно-диспетчерская служба Большесельского муниципального района" в рамках ведомственной целевой программы "Совершенствование единой  дежурно-диспетчерской  службы Большесельского муниципального района" муниципальной программы "Защита населения и территории Большесельского  муниципального района  от чрезвычайных  ситуаций, обеспечение пожарной безопасности  и безопасности людей на водных объектах"</t>
  </si>
  <si>
    <t>14.1.1079</t>
  </si>
  <si>
    <t>02.2.1007</t>
  </si>
  <si>
    <t>02.2.1008</t>
  </si>
  <si>
    <t>02.2.7065</t>
  </si>
  <si>
    <t>02.3.0000.</t>
  </si>
  <si>
    <t>Реализация мероприятий  муниципальной целевой программы  развития субъектов  малого и среднего предпринимательства в рамках муниципальной  целевой программы  "Развитие  малого и среднего  предпринимательства  в Большесельском  муниципальном районе" муниципальной программы "Экономическое развитие и инновационная экономика в Большесельском муниципальном районе"</t>
  </si>
  <si>
    <t>03.1.5381</t>
  </si>
  <si>
    <t>03.1.5385</t>
  </si>
  <si>
    <t>50.0.2515</t>
  </si>
  <si>
    <t>50.0.2525</t>
  </si>
  <si>
    <t>50.0.2535</t>
  </si>
  <si>
    <t>50.0.2514</t>
  </si>
  <si>
    <t>50.0.2524</t>
  </si>
  <si>
    <t>50.0.2534</t>
  </si>
  <si>
    <t>03.2.1064</t>
  </si>
  <si>
    <t>Субвенция  на выплату  пособий по уходу  за  ребенком  до достижения  им  возраста полутора лет , не подлежащим обязательному  социальному  страхованию на  случай  временной нетрудоспособности  и в связи с материнством  в рамках  ведомственной  целевой программы  "Социальная  поддержка населения Большесельского муниципального района"  муниципальной программы "Социальная поддержка  населения Большесельского муниципального района"</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</si>
  <si>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рамках  ведомственной целевой программы "Социальная поддержка населения Большесельского муниципального района" муниципальной программы "Социальная поддержка населения Большесельского муниципального района"</t>
  </si>
  <si>
    <t xml:space="preserve">Реализация мероприятий  направленных на социальную поддержку пожилых граждан  в  рамках муниципальной целевой программы  "Социальная поддержка пожилых граждан  в Большесельском муниципальном районе"  муниципальной программы "Социальная поддержка населения Большесельского муниципального района" </t>
  </si>
  <si>
    <t>Субсидия  на  укрепление  института  семьи, повышение  качества  жизни семей  с несовершеннолетними детьми в рамках муниципальной  целевой программы "Семья и дети Ярославии" муниципальной  программы "Социальная поддержка населения Большесельского муниципального района"</t>
  </si>
  <si>
    <t xml:space="preserve">Субвенция бюджетам муниципальных образований  на ежемесячную денежную выплату, назначаемую в случае рождения третьего ребенка или последующих детей до достижения ребенком возраста трех лет за счет средств областного бюджета в рамках ведомственной целевой программы "Социальная поддержка населения Большесельского муниципального района" муниципальной  программы  "Социальная поддержка населения Большесельского муниципального района" </t>
  </si>
  <si>
    <t>Субвенция на освобождение от оплаты стоимости проезда лиц, находящихся под диспансерным наблюдением в связи с туберкулезом, и больных туберкулезом в рамках ведомственной  целевой программы "Поддержка автомобильного пассажирского транспорта общего пользования на территории Большесельского муниципального района" муниципальной  программы "Развитие дорожного хозяйства и транспорта в Большесельском муниципальном районе"</t>
  </si>
  <si>
    <t xml:space="preserve"> Субвенция на освобождение от оплаты стоимости проезда детей из многодетных семей, обучающихся в общеобразовательных учреждениях в рамках  ведомственной целевой программы "Поддержка автомобильного пассажирского транспорта общего пользования на территории Большесельского муниципального района" муниципальной  программы "Развитие дорожного хозяйства и транспорта в Большесельском муниципальном районе"</t>
  </si>
  <si>
    <t>Дотация  поселениям  Большесельского муниципального района на выравнивание бюджетной обеспеченности из районного бюджета в рамках муниципальной целевой программы "Управление  муниципальными финансами Большесельского муниципального района" муниципальной программы "Управление муниципальными финансами в Большесельском  муниципальном районе"</t>
  </si>
  <si>
    <t>Мероприятия  на  обеспечение  казначейской системы  исполнения бюджета в рамках муниципальной целевой программы "Управление муниципальными финансами Большесельского муниципального района" муниципальной программы "Управление муниципальными финансами в Большесельском муниципальном  районе"</t>
  </si>
  <si>
    <t>Платежи по обслуживанию муниципального долга  в рамках муниципальной целевой программы "Управление муниципальными  финансами Большесельского муниципального района"  муниципальной программы  "Управление муниципальными финансами в Большесельском муниципальном районе"</t>
  </si>
  <si>
    <t>Глава муниципального образования в рамках непрограмных расходов</t>
  </si>
  <si>
    <t>Центральный аппарат в рамках непрограмных  расходов</t>
  </si>
  <si>
    <t>Межбюджетные трансферты  на  организацию в границах поселения электро-,  тепло-,газо-, и водоснабжение населения, водоотведения, снабжения населения топливом (в части содержания аппарата управления)  в  рамках  непрограмных расходов</t>
  </si>
  <si>
    <t>Межбюджетные трансферты  на  организацию в границах поселения электро-,  тепло-,газо-, и водоснабжение населения, водоотведения, снабжения населения топливом (в части содержания аппарата управления)  в рамках непрограмных  расходов</t>
  </si>
  <si>
    <t>Межбюджетные трансферты   на мероприятия в области  архитектуры и градостроения   в рамках  непрограмных расходов</t>
  </si>
  <si>
    <t>Межбюджетные трансферты   на мероприятия в области  архитектуры и градостроения  в рамках непрограмных расходов</t>
  </si>
  <si>
    <t>Межбюджетные трансферты   на мероприятия в области  архитектуры и градостроения  в рамках непрограмных расходв</t>
  </si>
  <si>
    <t>Руководитель контрольно-счетной палаты  муниципального   образования и его заместители   в рамках непрограмных расходов</t>
  </si>
  <si>
    <t>Резервный фонд исполнитальных органов  муниципальной власти в рамках непрограмных расходов</t>
  </si>
  <si>
    <t>Выполнение других обязательств государства  в рамках непрограмных расходов</t>
  </si>
  <si>
    <t>Субвенция на осуществление первичного воинского учета на территориях, где отсутствуют военные комиссариаты  в рамках непрограмных расходов</t>
  </si>
  <si>
    <t>Расходы на осуществление полномочий Российской Федерации по государственной регистрации актов гражданского состояния, производимые за счет федерального бюджета  в рамках непрограмных расходов</t>
  </si>
  <si>
    <t xml:space="preserve"> Субвенция на обеспечение профилактики безнадзорности, правонарушений несовершеннолетних и защиты их прав  в рамках непрограмных расходов</t>
  </si>
  <si>
    <t xml:space="preserve"> Субвенция на реализацию отдельных полномочий в сфере законодательства об административных правонарушениях  в рамках непрограмных расходов</t>
  </si>
  <si>
    <t>50.0.5120</t>
  </si>
  <si>
    <t>03.2.1066</t>
  </si>
  <si>
    <t>11.1.1065</t>
  </si>
  <si>
    <t>04.0.0000</t>
  </si>
  <si>
    <t>Реализация  мероприятий направленных  на  повышение социальной  активности  пожилых  людей,  в части организации  культурных  программ</t>
  </si>
  <si>
    <t>Обеспечение  деятельности  учреждений дополнительного  образования , в сфере культуры в рамках  ведомственной целевой программы  "Развитие  учреждений культуры в Большесельском муниципальном районе" муниципальной программы  "Развитие культуры  и  туризма в Большесельском муниципальном районе"</t>
  </si>
  <si>
    <t>99.0.5118</t>
  </si>
  <si>
    <t>Предоставление субсидий бюджетным, автономным учреждениям и иным некоммерческим организациям</t>
  </si>
  <si>
    <t>Закупка товаров, работ и услуг для государственных (муниципальных) нужд</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</si>
  <si>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</si>
  <si>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Иные бюджетные ассигнования</t>
  </si>
  <si>
    <t>Межбюджетные трансферты</t>
  </si>
  <si>
    <t>Код целевой классификации</t>
  </si>
  <si>
    <t>Вид расходов</t>
  </si>
  <si>
    <t>03.4.0000</t>
  </si>
  <si>
    <t>03.4.1022</t>
  </si>
  <si>
    <t>Итого</t>
  </si>
  <si>
    <t>Социальное обеспечение и иные выплаты населению</t>
  </si>
  <si>
    <t>Обслуживание государственного (муниципального) долга</t>
  </si>
  <si>
    <t>Реализация мероприятий по профилактике  безнадзорности, правонарушений и защите прав несовершеннолетних в рамках     муниципальной целевой  программы "Профилактика безнадзорности, правонарушений и защита прав несовершеннолетних"  муниципальной программы " Социальная поддержка населения  Большесельского  муниципального района"</t>
  </si>
  <si>
    <t>Субсидия на оборудование социально-значимых объектов сферы культуры с целью обеспечения доступности для инвалидов  в рамках  непрограммных расходов</t>
  </si>
  <si>
    <t>Субвенция  на  осуществление первичного  воинского  учета  на  территориях , где  отсутствуют военные комиссариаты  в  рамках  непрограммных расходов</t>
  </si>
  <si>
    <t>Субсидия на реализацию мероприятий на строительство и реконструкцию объектов водоснабжения и водоотведения за счет средств областного бюджета  в  рамках  непрограммных расходов</t>
  </si>
  <si>
    <t>Дотации поселениям Ярославской области на выравнивание бюджетной обеспеченности  в рамках   непрограммных расходов</t>
  </si>
  <si>
    <t>Реализация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в рамках ведомственной  целевой программы "Поддержка потребительского рынка на территории Большесельского муниципального района" муниципальной программы "Развитие сельского хозяйства в Большесельском муниципальном районе"</t>
  </si>
  <si>
    <t>Реализация мероприятий  по возмещению части затрат организациям любых форм собственности и индивидуальным предпринимателям , оказывающим  социально значимые бытовые  услуги сельскому населению в рамках ведомственной целевой программы  "Поддержка потребительского рынка на территории  Большесельского муниципального района" муниципальной программы "Развитие сельского хозяйства в Большесельском муниципальном районе"</t>
  </si>
  <si>
    <t xml:space="preserve">Субвенция на выплату единовременного пособия при всех формах устройства детьей, лишенных родительского попечения,  в семью за счет средств федерального бюджета в рамках ведомственной целевой программы Управления образования администрации Большесельского  муниципального района  муниципальной программы "Развитие образования  и молодежная  политика  в Большесельском муниципальном районе" </t>
  </si>
  <si>
    <t>02.1.5260</t>
  </si>
  <si>
    <t>Содержание гидоротехнических сооружений  в рамках ведомственной целевой программы "Поддержка предприятий жилищно-коммунального комплекса, оказывающих услуги по теплоснабжению"   муниципальной  программы  "Обеспечение качественными коммунальными услугами населения Большесельского муниципального района"</t>
  </si>
  <si>
    <t>14.1.1080</t>
  </si>
  <si>
    <t>Реализация мероприятий направленных на подготовку к зиме объектов коммунальной инфраструктуры в рамках ведомственной целевой программы "Поддержка предприятий жилищно-коммунального комплекса, оказывающих услуги по теплоснабжению"   муниципальной  программы  "Обеспечение качественными коммунальными услугами населения Большесельского муниципального района"</t>
  </si>
  <si>
    <t>14.1.1086</t>
  </si>
  <si>
    <t>Реализация мероприятий направленнных на модернизацию и реформирование жилищно-коммунального комплекса в рамках муниципальной целевой программы "Комплексная программа модернизации и реформирования  жилищно-коммунального хозяйсьтва" муниципальной программы "Обеспечение качественными коммунальными услугами населения Большесельского муниципального района"</t>
  </si>
  <si>
    <t>14.2.0000</t>
  </si>
  <si>
    <t xml:space="preserve"> Муниципальная целевая программа "Комплексная программа модернизации и реформирования  жилищно-коммунального хозяйства"</t>
  </si>
  <si>
    <t>14.2.1084</t>
  </si>
  <si>
    <t>14.3.0000</t>
  </si>
  <si>
    <t>Муниципальная целевая программа "Развитие   водоснабжения и водоотведения очистки сточных вод Большесельского  муниципального района"</t>
  </si>
  <si>
    <t>14.3.1085</t>
  </si>
  <si>
    <t>Реализация мероприятий направленных на строительство, реконструкцию и ремонт объектов водоснабжения и водоотведения муниципальной целевой программы "Развитие   водоснабжения и водоотведения очистки сточных вод Большесельского  муниципального района" муниципальной  программы  "Обеспечение качественными коммунальными услугами населения Большесельского муниципального района"</t>
  </si>
  <si>
    <t>Субсидия на реализацию  мероприятий по строительству и реконструкции объектов теплоснабжения и газификации в рамках муниципальной целевой программы "Комплексная программа модернизации и реформирования  жилищно-коммунального хозяйсьтва" муниципальной программы "Обеспечение качественными коммунальными услугами населения Большесельского муниципального района"</t>
  </si>
  <si>
    <t>14.2.7201</t>
  </si>
  <si>
    <t>Капитальные вложения в объекты недвижимого  имущества государственной (муниципальной) собственности</t>
  </si>
  <si>
    <t>21.5.0000</t>
  </si>
  <si>
    <t>21.5.1083</t>
  </si>
  <si>
    <t>Муниципальная целевая программа "Актуализация градостроительной документации Большесельского муниципаоьного района"</t>
  </si>
  <si>
    <t>Мероприятий по проведению схемы территориального планирования в рамках муниципальной целевой  программы "Актуализация градостроительной документации Большесельского муниципаоьного района" муниципальной программы "Эффективная власть в Большесельском муниципальном районе "</t>
  </si>
  <si>
    <t>Субвенция на  составление (изменение и дополнение) списков кандидатов в присяжные заседатели федеральных судов общей юрисдикции в рамках непрограммных расходов</t>
  </si>
  <si>
    <t>50.0.5930</t>
  </si>
  <si>
    <t xml:space="preserve">Субвенция на социальную поддержку граждан, подвергшихся  воздействию радиации, за счет средств  федерального бюджетав рамках ведомственной целевой программы "Социальная поддержка населения Большесельского муниципального района" муниципальной  программы  "Социальная поддержка населения Большесельского муниципального района" </t>
  </si>
  <si>
    <t>03.1.5137</t>
  </si>
  <si>
    <t>Межбюджетные трансферты на строительство, модернизацию, ремонт и содержание автомобильных дорог общего пользования, в том числе  дорог в поселениях из районного бюджета  в рамках муниципальной целевой программы  "Развитие сети автомобильных дорог  общего пользования местного значения Большесельского муниципального района" муниципальной  программы "Развитие дорожного хозяйства и транспорта в Большесельском муниципальном районе"</t>
  </si>
  <si>
    <t xml:space="preserve"> Мероприятия по повышению качества  управления муниципальными финансами в рамках муниципальной целевой программы  "Управление муниципальными финансами Большесельского муниципального района" муниципальной программой  "Управление муниципальными финансами в Большесельском  муниципальном районе"</t>
  </si>
  <si>
    <t>36.1.1087</t>
  </si>
  <si>
    <t>Субсидия на финансирование дорожного хозяйства    в рамках муниципальной целевой программы  "Развитие сети автомобильных дорог  общего пользования местного значения Большесельского муниципального района" муниципальной  программы "Развитие дорожного хозяйства и транспорта в Большесельском муниципальном районе"</t>
  </si>
  <si>
    <t>24.1.7204</t>
  </si>
  <si>
    <t>Транзитные расходы</t>
  </si>
  <si>
    <t xml:space="preserve">Условно утвержденные расходы </t>
  </si>
  <si>
    <t>Всего</t>
  </si>
  <si>
    <t>2016 год (руб.)</t>
  </si>
  <si>
    <t>2017 год (руб.)</t>
  </si>
  <si>
    <t>Дефицит (-), профицит (+)</t>
  </si>
  <si>
    <t>Глава  муниципального района:                                    В.А. Лубенин</t>
  </si>
  <si>
    <t>Приложение №5 к Решению Собрания Представителей от ___.__.2014г № --</t>
  </si>
  <si>
    <t>Расходы районного бюджета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плановый период  2016 и 2017 годов</t>
  </si>
  <si>
    <t>Муниципальная целевая программа "Условия  трудового соперничества и меры поощрения работников сельского хозяйства Большесельского муниципального района"</t>
  </si>
  <si>
    <t>25.3.0000</t>
  </si>
  <si>
    <t>Мероприятий направленные на   поддержку сельского хозяйства  в рамках муниципальной целевой  программы  "Условия  трудового соперничества и меры поощрения работников сельского хозяйства Большесельского муниципального района" муниципальной программы "Развитие сельского хозяйства в Большесельском муниципальном районе"</t>
  </si>
  <si>
    <t>25.3.1052</t>
  </si>
  <si>
    <t>Муниципальная целевая программа "Профилактика безнадзорности, правонарушений и защита прав несовершеннолетних, проживающих на территории Большесельского муниципального района"</t>
  </si>
  <si>
    <t xml:space="preserve"> Муниципальная программа "Экономическое развитие в Большесельском муниципальном районе"</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</si>
</sst>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2"/>
      <color theme="1"/>
      <name val="Calibri"/>
      <family val="2"/>
      <charset val="204"/>
      <scheme val="minor"/>
    </font>
    <font>
      <sz val="10"/>
      <name val="Arial"/>
      <family val="2"/>
      <charset val="204"/>
    </font>
    <font>
      <sz val="12"/>
      <name val="Times New Roman"/>
      <family val="1"/>
      <charset val="204"/>
    </font>
    <font>
      <b/>
      <sz val="14"/>
      <color theme="1"/>
      <name val="Times New Roman"/>
      <family val="1"/>
      <charset val="204"/>
    </font>
    <font>
      <i/>
      <sz val="12"/>
      <color theme="1"/>
      <name val="Times New Roman"/>
      <family val="1"/>
      <charset val="204"/>
    </font>
    <font>
      <sz val="12"/>
      <color rgb="FF000000"/>
      <name val="Times New Roman"/>
      <family val="1"/>
      <charset val="204"/>
    </font>
    <font>
      <sz val="12"/>
      <color theme="1"/>
      <name val="Times New Roman"/>
      <family val="1"/>
      <charset val="204"/>
    </font>
    <font>
      <b/>
      <sz val="12"/>
      <color theme="1"/>
      <name val="Times New Roman"/>
      <family val="1"/>
      <charset val="204"/>
    </font>
    <font>
      <i/>
      <sz val="12"/>
      <name val="Times New Roman"/>
      <family val="1"/>
      <charset val="204"/>
    </font>
    <font>
      <i/>
      <sz val="11"/>
      <color theme="1"/>
      <name val="Calibri"/>
      <family val="2"/>
      <charset val="204"/>
      <scheme val="minor"/>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2" fillId="0" borderId="0"/>
  </cellStyleXfs>
  <cellXfs count="58">
    <xf numFmtId="0" fontId="0" fillId="0" borderId="0" xfId="0"/>
    <xf numFmtId="0" fontId="1" fillId="0" borderId="1" xfId="0" applyFont="1" applyBorder="1" applyAlignment="1">
      <alignment wrapText="1"/>
    </xf>
    <xf numFmtId="0" fontId="3" fillId="0" borderId="1" xfId="1" applyNumberFormat="1" applyFont="1" applyFill="1" applyBorder="1" applyAlignment="1" applyProtection="1">
      <alignment horizontal="left" vertical="top" wrapText="1"/>
      <protection hidden="1"/>
    </xf>
    <xf numFmtId="0" fontId="6" fillId="0" borderId="1" xfId="0" applyFont="1" applyBorder="1" applyAlignment="1">
      <alignment vertical="center" wrapText="1"/>
    </xf>
    <xf numFmtId="0" fontId="7" fillId="0" borderId="1" xfId="0" applyFont="1" applyBorder="1" applyAlignment="1">
      <alignment wrapText="1"/>
    </xf>
    <xf numFmtId="0" fontId="7" fillId="2" borderId="1" xfId="0" applyFont="1" applyFill="1" applyBorder="1" applyAlignment="1">
      <alignment wrapText="1"/>
    </xf>
    <xf numFmtId="49" fontId="7" fillId="2" borderId="3" xfId="0" applyNumberFormat="1" applyFont="1" applyFill="1" applyBorder="1" applyAlignment="1">
      <alignment horizontal="left"/>
    </xf>
    <xf numFmtId="49" fontId="7" fillId="2" borderId="3" xfId="0" applyNumberFormat="1" applyFont="1" applyFill="1" applyBorder="1" applyAlignment="1">
      <alignment horizontal="center"/>
    </xf>
    <xf numFmtId="49" fontId="7" fillId="2" borderId="0" xfId="0" applyNumberFormat="1" applyFont="1" applyFill="1" applyBorder="1" applyAlignment="1">
      <alignment horizontal="center"/>
    </xf>
    <xf numFmtId="0" fontId="7" fillId="0" borderId="1" xfId="0" applyFont="1" applyFill="1" applyBorder="1" applyAlignment="1">
      <alignment wrapText="1"/>
    </xf>
    <xf numFmtId="0" fontId="6" fillId="0" borderId="1" xfId="0" applyFont="1" applyBorder="1" applyAlignment="1">
      <alignment horizontal="center" vertical="center" wrapText="1"/>
    </xf>
    <xf numFmtId="0" fontId="8" fillId="0" borderId="1" xfId="0" applyFont="1" applyBorder="1"/>
    <xf numFmtId="0" fontId="5" fillId="0" borderId="1" xfId="0" applyFont="1" applyBorder="1"/>
    <xf numFmtId="0" fontId="7" fillId="0" borderId="1" xfId="0" applyFont="1" applyBorder="1"/>
    <xf numFmtId="0" fontId="7" fillId="0" borderId="1" xfId="0" applyFont="1" applyFill="1" applyBorder="1"/>
    <xf numFmtId="0" fontId="1" fillId="0" borderId="0" xfId="0" applyFont="1"/>
    <xf numFmtId="0" fontId="4" fillId="2" borderId="1" xfId="0" applyFont="1" applyFill="1" applyBorder="1" applyAlignment="1">
      <alignment wrapText="1"/>
    </xf>
    <xf numFmtId="49" fontId="8" fillId="2" borderId="3" xfId="0" applyNumberFormat="1" applyFont="1" applyFill="1" applyBorder="1" applyAlignment="1">
      <alignment horizontal="center"/>
    </xf>
    <xf numFmtId="0" fontId="5" fillId="2" borderId="1" xfId="0" applyFont="1" applyFill="1" applyBorder="1" applyAlignment="1">
      <alignment wrapText="1"/>
    </xf>
    <xf numFmtId="49" fontId="5" fillId="2" borderId="3" xfId="0" applyNumberFormat="1" applyFont="1" applyFill="1" applyBorder="1" applyAlignment="1">
      <alignment horizontal="center"/>
    </xf>
    <xf numFmtId="0" fontId="6" fillId="2" borderId="4" xfId="0" applyFont="1" applyFill="1" applyBorder="1" applyAlignment="1">
      <alignment horizontal="left" vertical="center"/>
    </xf>
    <xf numFmtId="0" fontId="7" fillId="2" borderId="3" xfId="0" applyFont="1" applyFill="1" applyBorder="1" applyAlignment="1">
      <alignment wrapText="1"/>
    </xf>
    <xf numFmtId="49" fontId="5" fillId="2" borderId="3" xfId="0" applyNumberFormat="1" applyFont="1" applyFill="1" applyBorder="1" applyAlignment="1">
      <alignment horizontal="left"/>
    </xf>
    <xf numFmtId="0" fontId="5" fillId="2" borderId="1" xfId="0" applyFont="1" applyFill="1" applyBorder="1"/>
    <xf numFmtId="49" fontId="5" fillId="2" borderId="1" xfId="0" applyNumberFormat="1" applyFont="1" applyFill="1" applyBorder="1" applyAlignment="1">
      <alignment horizontal="center"/>
    </xf>
    <xf numFmtId="49" fontId="7" fillId="2" borderId="1" xfId="0" applyNumberFormat="1" applyFont="1" applyFill="1" applyBorder="1" applyAlignment="1">
      <alignment horizontal="center"/>
    </xf>
    <xf numFmtId="0" fontId="4" fillId="0" borderId="1" xfId="0" applyFont="1" applyFill="1" applyBorder="1" applyAlignment="1">
      <alignment wrapText="1"/>
    </xf>
    <xf numFmtId="0" fontId="8" fillId="0" borderId="0" xfId="0" applyFont="1" applyFill="1"/>
    <xf numFmtId="0" fontId="5" fillId="0" borderId="1" xfId="0" applyFont="1" applyFill="1" applyBorder="1" applyAlignment="1">
      <alignment wrapText="1"/>
    </xf>
    <xf numFmtId="49" fontId="5" fillId="0" borderId="1" xfId="0" applyNumberFormat="1" applyFont="1" applyFill="1" applyBorder="1" applyAlignment="1">
      <alignment horizontal="center"/>
    </xf>
    <xf numFmtId="49" fontId="7" fillId="0" borderId="3" xfId="0" applyNumberFormat="1" applyFont="1" applyFill="1" applyBorder="1" applyAlignment="1">
      <alignment horizontal="center"/>
    </xf>
    <xf numFmtId="49" fontId="7" fillId="0" borderId="0" xfId="0" applyNumberFormat="1" applyFont="1" applyFill="1" applyBorder="1" applyAlignment="1">
      <alignment horizontal="center"/>
    </xf>
    <xf numFmtId="49" fontId="7" fillId="0" borderId="1" xfId="0" applyNumberFormat="1" applyFont="1" applyFill="1" applyBorder="1" applyAlignment="1">
      <alignment horizontal="center"/>
    </xf>
    <xf numFmtId="0" fontId="5" fillId="0" borderId="1" xfId="0" applyFont="1" applyFill="1" applyBorder="1"/>
    <xf numFmtId="49" fontId="9" fillId="0" borderId="1" xfId="0" applyNumberFormat="1" applyFont="1" applyFill="1" applyBorder="1" applyAlignment="1">
      <alignment horizontal="center"/>
    </xf>
    <xf numFmtId="49" fontId="8" fillId="0" borderId="0" xfId="0" applyNumberFormat="1" applyFont="1" applyFill="1" applyBorder="1" applyAlignment="1">
      <alignment horizontal="center"/>
    </xf>
    <xf numFmtId="49" fontId="3" fillId="0" borderId="3" xfId="0" applyNumberFormat="1" applyFont="1" applyFill="1" applyBorder="1" applyAlignment="1">
      <alignment horizontal="center"/>
    </xf>
    <xf numFmtId="0" fontId="7" fillId="0" borderId="3" xfId="0" applyFont="1" applyFill="1" applyBorder="1"/>
    <xf numFmtId="0" fontId="8" fillId="0" borderId="3" xfId="0" applyFont="1" applyFill="1" applyBorder="1"/>
    <xf numFmtId="49" fontId="7" fillId="2" borderId="3" xfId="0" applyNumberFormat="1" applyFont="1" applyFill="1" applyBorder="1" applyAlignment="1">
      <alignment horizontal="left" wrapText="1"/>
    </xf>
    <xf numFmtId="0" fontId="9" fillId="0" borderId="1" xfId="1" applyNumberFormat="1" applyFont="1" applyFill="1" applyBorder="1" applyAlignment="1" applyProtection="1">
      <alignment horizontal="left" vertical="top" wrapText="1"/>
      <protection hidden="1"/>
    </xf>
    <xf numFmtId="49" fontId="5" fillId="0" borderId="0" xfId="0" applyNumberFormat="1" applyFont="1" applyFill="1" applyBorder="1" applyAlignment="1">
      <alignment horizontal="center"/>
    </xf>
    <xf numFmtId="49" fontId="5" fillId="0" borderId="3" xfId="0" applyNumberFormat="1" applyFont="1" applyFill="1" applyBorder="1" applyAlignment="1">
      <alignment horizontal="center"/>
    </xf>
    <xf numFmtId="0" fontId="1" fillId="0" borderId="1" xfId="0" applyFont="1" applyBorder="1"/>
    <xf numFmtId="49" fontId="7" fillId="2" borderId="3" xfId="0" applyNumberFormat="1" applyFont="1" applyFill="1" applyBorder="1" applyAlignment="1">
      <alignment wrapText="1"/>
    </xf>
    <xf numFmtId="0" fontId="11" fillId="0" borderId="1" xfId="0" applyFont="1" applyFill="1" applyBorder="1" applyAlignment="1">
      <alignment wrapText="1"/>
    </xf>
    <xf numFmtId="0" fontId="0" fillId="2" borderId="1" xfId="0" applyFill="1" applyBorder="1"/>
    <xf numFmtId="0" fontId="8" fillId="0" borderId="1" xfId="0" applyFont="1" applyFill="1" applyBorder="1"/>
    <xf numFmtId="0" fontId="7" fillId="2" borderId="1" xfId="0" applyFont="1" applyFill="1" applyBorder="1"/>
    <xf numFmtId="0" fontId="1" fillId="2" borderId="1" xfId="0" applyFont="1" applyFill="1" applyBorder="1"/>
    <xf numFmtId="0" fontId="8" fillId="2" borderId="1" xfId="0" applyFont="1" applyFill="1" applyBorder="1"/>
    <xf numFmtId="0" fontId="7" fillId="0" borderId="0" xfId="0" applyFont="1" applyFill="1" applyBorder="1"/>
    <xf numFmtId="0" fontId="10" fillId="2" borderId="1" xfId="0" applyFont="1" applyFill="1" applyBorder="1"/>
    <xf numFmtId="0" fontId="0" fillId="0" borderId="1" xfId="0" applyBorder="1"/>
    <xf numFmtId="0" fontId="6" fillId="0" borderId="0" xfId="0" applyFont="1" applyAlignment="1">
      <alignment horizontal="center" vertical="center" wrapText="1"/>
    </xf>
    <xf numFmtId="0" fontId="5" fillId="0" borderId="3" xfId="0" applyFont="1" applyFill="1" applyBorder="1"/>
    <xf numFmtId="0" fontId="0" fillId="0" borderId="0" xfId="0" applyAlignment="1">
      <alignment horizontal="center" wrapText="1"/>
    </xf>
    <xf numFmtId="0" fontId="8" fillId="0" borderId="2" xfId="0" applyFont="1" applyBorder="1" applyAlignment="1">
      <alignment horizont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1"/>
  <sheetViews>
    <sheetView tabSelected="1" topLeftCell="A172" zoomScale="96" zoomScaleNormal="96" workbookViewId="0">
      <selection activeCell="A175" sqref="A175"/>
    </sheetView>
  </sheetViews>
  <sheetFormatPr defaultRowHeight="15.75" x14ac:dyDescent="0.25"/>
  <cols>
    <col min="1" max="1" width="99.5703125" customWidth="1"/>
    <col min="2" max="2" width="16.140625" style="15" customWidth="1"/>
    <col min="3" max="3" width="11.85546875" style="15" customWidth="1"/>
    <col min="4" max="4" width="16.42578125" customWidth="1"/>
    <col min="5" max="5" width="16" customWidth="1"/>
  </cols>
  <sheetData>
    <row r="1" spans="1:5" ht="41.25" customHeight="1" x14ac:dyDescent="0.25">
      <c r="B1" s="56"/>
      <c r="C1" s="56"/>
      <c r="D1" s="56" t="s">
        <v>309</v>
      </c>
      <c r="E1" s="56"/>
    </row>
    <row r="2" spans="1:5" ht="67.5" customHeight="1" x14ac:dyDescent="0.25">
      <c r="A2" s="57" t="s">
        <v>310</v>
      </c>
      <c r="B2" s="57"/>
      <c r="C2" s="57"/>
      <c r="D2" s="57"/>
      <c r="E2" s="57"/>
    </row>
    <row r="3" spans="1:5" ht="47.25" x14ac:dyDescent="0.25">
      <c r="A3" s="10" t="s">
        <v>139</v>
      </c>
      <c r="B3" s="1" t="s">
        <v>258</v>
      </c>
      <c r="C3" s="1" t="s">
        <v>259</v>
      </c>
      <c r="D3" s="43" t="s">
        <v>305</v>
      </c>
      <c r="E3" s="43" t="s">
        <v>306</v>
      </c>
    </row>
    <row r="4" spans="1:5" ht="37.5" x14ac:dyDescent="0.3">
      <c r="A4" s="16" t="s">
        <v>64</v>
      </c>
      <c r="B4" s="17" t="s">
        <v>1</v>
      </c>
      <c r="C4" s="11"/>
      <c r="D4" s="11">
        <f>D42+D49+D5</f>
        <v>136189441</v>
      </c>
      <c r="E4" s="11">
        <f>E42+E49+E5</f>
        <v>131846840</v>
      </c>
    </row>
    <row r="5" spans="1:5" ht="31.5" x14ac:dyDescent="0.25">
      <c r="A5" s="18" t="s">
        <v>65</v>
      </c>
      <c r="B5" s="19" t="s">
        <v>2</v>
      </c>
      <c r="C5" s="12"/>
      <c r="D5" s="23">
        <f t="shared" ref="D5:E5" si="0">D6+D9+D12+D14+D18+D22+D24+D27+D31+D33+D35+D37+D40+D20</f>
        <v>134109219</v>
      </c>
      <c r="E5" s="23">
        <f t="shared" si="0"/>
        <v>129779918</v>
      </c>
    </row>
    <row r="6" spans="1:5" ht="63" x14ac:dyDescent="0.25">
      <c r="A6" s="3" t="s">
        <v>140</v>
      </c>
      <c r="B6" s="20" t="s">
        <v>96</v>
      </c>
      <c r="C6" s="13"/>
      <c r="D6" s="48">
        <f t="shared" ref="D6:E6" si="1">D7+D8</f>
        <v>10638789</v>
      </c>
      <c r="E6" s="48">
        <f t="shared" si="1"/>
        <v>10958900</v>
      </c>
    </row>
    <row r="7" spans="1:5" ht="31.5" x14ac:dyDescent="0.25">
      <c r="A7" s="2" t="s">
        <v>253</v>
      </c>
      <c r="B7" s="20"/>
      <c r="C7" s="13">
        <v>600</v>
      </c>
      <c r="D7" s="46">
        <v>10638789</v>
      </c>
      <c r="E7" s="46">
        <v>10958900</v>
      </c>
    </row>
    <row r="8" spans="1:5" x14ac:dyDescent="0.25">
      <c r="A8" s="2" t="s">
        <v>256</v>
      </c>
      <c r="B8" s="20"/>
      <c r="C8" s="13">
        <v>800</v>
      </c>
      <c r="D8" s="46"/>
      <c r="E8" s="46"/>
    </row>
    <row r="9" spans="1:5" ht="63" x14ac:dyDescent="0.25">
      <c r="A9" s="4" t="s">
        <v>141</v>
      </c>
      <c r="B9" s="21" t="s">
        <v>97</v>
      </c>
      <c r="C9" s="13"/>
      <c r="D9" s="48">
        <f t="shared" ref="D9:E9" si="2">D10+D11</f>
        <v>14500000</v>
      </c>
      <c r="E9" s="48">
        <f t="shared" si="2"/>
        <v>14500000</v>
      </c>
    </row>
    <row r="10" spans="1:5" ht="31.5" x14ac:dyDescent="0.25">
      <c r="A10" s="2" t="s">
        <v>253</v>
      </c>
      <c r="B10" s="21"/>
      <c r="C10" s="13">
        <v>600</v>
      </c>
      <c r="D10" s="48">
        <v>14500000</v>
      </c>
      <c r="E10" s="48">
        <v>14500000</v>
      </c>
    </row>
    <row r="11" spans="1:5" x14ac:dyDescent="0.25">
      <c r="A11" s="2" t="s">
        <v>256</v>
      </c>
      <c r="B11" s="21"/>
      <c r="C11" s="13">
        <v>800</v>
      </c>
      <c r="D11" s="46"/>
      <c r="E11" s="46"/>
    </row>
    <row r="12" spans="1:5" ht="63" x14ac:dyDescent="0.25">
      <c r="A12" s="4" t="s">
        <v>142</v>
      </c>
      <c r="B12" s="21" t="s">
        <v>98</v>
      </c>
      <c r="C12" s="13"/>
      <c r="D12" s="48">
        <f t="shared" ref="D12:E12" si="3">D13</f>
        <v>4300000</v>
      </c>
      <c r="E12" s="48">
        <f t="shared" si="3"/>
        <v>4000000</v>
      </c>
    </row>
    <row r="13" spans="1:5" ht="31.5" x14ac:dyDescent="0.25">
      <c r="A13" s="2" t="s">
        <v>253</v>
      </c>
      <c r="B13" s="21"/>
      <c r="C13" s="13">
        <v>600</v>
      </c>
      <c r="D13" s="46">
        <v>4300000</v>
      </c>
      <c r="E13" s="46">
        <v>4000000</v>
      </c>
    </row>
    <row r="14" spans="1:5" ht="63" x14ac:dyDescent="0.25">
      <c r="A14" s="4" t="s">
        <v>171</v>
      </c>
      <c r="B14" s="21" t="s">
        <v>99</v>
      </c>
      <c r="C14" s="13"/>
      <c r="D14" s="48">
        <f t="shared" ref="D14:E14" si="4">D15+D16+D17</f>
        <v>4576200</v>
      </c>
      <c r="E14" s="48">
        <f t="shared" si="4"/>
        <v>4576200</v>
      </c>
    </row>
    <row r="15" spans="1:5" ht="47.25" x14ac:dyDescent="0.25">
      <c r="A15" s="2" t="s">
        <v>255</v>
      </c>
      <c r="B15" s="21"/>
      <c r="C15" s="13">
        <v>100</v>
      </c>
      <c r="D15" s="46">
        <v>3745000</v>
      </c>
      <c r="E15" s="46">
        <v>3745000</v>
      </c>
    </row>
    <row r="16" spans="1:5" x14ac:dyDescent="0.25">
      <c r="A16" s="2" t="s">
        <v>254</v>
      </c>
      <c r="B16" s="21"/>
      <c r="C16" s="13">
        <v>200</v>
      </c>
      <c r="D16" s="46">
        <v>826400</v>
      </c>
      <c r="E16" s="46">
        <v>826400</v>
      </c>
    </row>
    <row r="17" spans="1:5" x14ac:dyDescent="0.25">
      <c r="A17" s="2" t="s">
        <v>256</v>
      </c>
      <c r="B17" s="21"/>
      <c r="C17" s="13">
        <v>800</v>
      </c>
      <c r="D17" s="46">
        <v>4800</v>
      </c>
      <c r="E17" s="46">
        <v>4800</v>
      </c>
    </row>
    <row r="18" spans="1:5" ht="78.75" x14ac:dyDescent="0.25">
      <c r="A18" s="4" t="s">
        <v>143</v>
      </c>
      <c r="B18" s="21" t="s">
        <v>100</v>
      </c>
      <c r="C18" s="13"/>
      <c r="D18" s="48">
        <f t="shared" ref="D18:E18" si="5">D19</f>
        <v>94500</v>
      </c>
      <c r="E18" s="48">
        <f t="shared" si="5"/>
        <v>94500</v>
      </c>
    </row>
    <row r="19" spans="1:5" x14ac:dyDescent="0.25">
      <c r="A19" s="2" t="s">
        <v>256</v>
      </c>
      <c r="B19" s="21"/>
      <c r="C19" s="13">
        <v>800</v>
      </c>
      <c r="D19" s="46">
        <v>94500</v>
      </c>
      <c r="E19" s="46">
        <v>94500</v>
      </c>
    </row>
    <row r="20" spans="1:5" ht="78.75" x14ac:dyDescent="0.25">
      <c r="A20" s="2" t="s">
        <v>272</v>
      </c>
      <c r="B20" s="39" t="s">
        <v>273</v>
      </c>
      <c r="C20" s="13"/>
      <c r="D20" s="48">
        <f t="shared" ref="D20:E20" si="6">D21</f>
        <v>110876</v>
      </c>
      <c r="E20" s="48">
        <f t="shared" si="6"/>
        <v>130876</v>
      </c>
    </row>
    <row r="21" spans="1:5" x14ac:dyDescent="0.25">
      <c r="A21" s="5"/>
      <c r="B21" s="6"/>
      <c r="C21" s="13">
        <v>300</v>
      </c>
      <c r="D21" s="46">
        <v>110876</v>
      </c>
      <c r="E21" s="46">
        <v>130876</v>
      </c>
    </row>
    <row r="22" spans="1:5" ht="63" x14ac:dyDescent="0.25">
      <c r="A22" s="5" t="s">
        <v>144</v>
      </c>
      <c r="B22" s="6" t="s">
        <v>3</v>
      </c>
      <c r="C22" s="13"/>
      <c r="D22" s="48">
        <f t="shared" ref="D22:E22" si="7">D23</f>
        <v>692000</v>
      </c>
      <c r="E22" s="48">
        <f t="shared" si="7"/>
        <v>692000</v>
      </c>
    </row>
    <row r="23" spans="1:5" x14ac:dyDescent="0.25">
      <c r="A23" s="2" t="s">
        <v>263</v>
      </c>
      <c r="B23" s="6"/>
      <c r="C23" s="13">
        <v>300</v>
      </c>
      <c r="D23" s="46">
        <v>692000</v>
      </c>
      <c r="E23" s="46">
        <v>692000</v>
      </c>
    </row>
    <row r="24" spans="1:5" ht="78.75" x14ac:dyDescent="0.25">
      <c r="A24" s="5" t="s">
        <v>145</v>
      </c>
      <c r="B24" s="6" t="s">
        <v>4</v>
      </c>
      <c r="C24" s="13"/>
      <c r="D24" s="48">
        <f t="shared" ref="D24:E24" si="8">D25+D26</f>
        <v>8153166</v>
      </c>
      <c r="E24" s="48">
        <f t="shared" si="8"/>
        <v>7569754</v>
      </c>
    </row>
    <row r="25" spans="1:5" x14ac:dyDescent="0.25">
      <c r="A25" s="2" t="s">
        <v>263</v>
      </c>
      <c r="B25" s="6"/>
      <c r="C25" s="13">
        <v>300</v>
      </c>
      <c r="D25" s="46">
        <v>4045252</v>
      </c>
      <c r="E25" s="46">
        <v>3461840</v>
      </c>
    </row>
    <row r="26" spans="1:5" x14ac:dyDescent="0.25">
      <c r="A26" s="2" t="s">
        <v>254</v>
      </c>
      <c r="B26" s="6"/>
      <c r="C26" s="13">
        <v>200</v>
      </c>
      <c r="D26" s="46">
        <v>4107914</v>
      </c>
      <c r="E26" s="46">
        <v>4107914</v>
      </c>
    </row>
    <row r="27" spans="1:5" ht="63" x14ac:dyDescent="0.25">
      <c r="A27" s="5" t="s">
        <v>146</v>
      </c>
      <c r="B27" s="6" t="s">
        <v>5</v>
      </c>
      <c r="C27" s="13"/>
      <c r="D27" s="48">
        <f t="shared" ref="D27:E27" si="9">D29+D30+D28</f>
        <v>374194</v>
      </c>
      <c r="E27" s="48">
        <f t="shared" si="9"/>
        <v>374194</v>
      </c>
    </row>
    <row r="28" spans="1:5" x14ac:dyDescent="0.25">
      <c r="A28" s="2" t="s">
        <v>254</v>
      </c>
      <c r="B28" s="6"/>
      <c r="C28" s="13">
        <v>200</v>
      </c>
      <c r="D28" s="46">
        <v>1000</v>
      </c>
      <c r="E28" s="46">
        <v>1000</v>
      </c>
    </row>
    <row r="29" spans="1:5" x14ac:dyDescent="0.25">
      <c r="A29" s="2" t="s">
        <v>263</v>
      </c>
      <c r="B29" s="6"/>
      <c r="C29" s="13">
        <v>300</v>
      </c>
      <c r="D29" s="46">
        <v>207391</v>
      </c>
      <c r="E29" s="46">
        <v>207391</v>
      </c>
    </row>
    <row r="30" spans="1:5" ht="31.5" x14ac:dyDescent="0.25">
      <c r="A30" s="2" t="s">
        <v>253</v>
      </c>
      <c r="B30" s="6"/>
      <c r="C30" s="13">
        <v>600</v>
      </c>
      <c r="D30" s="46">
        <v>165803</v>
      </c>
      <c r="E30" s="46">
        <v>165803</v>
      </c>
    </row>
    <row r="31" spans="1:5" ht="78.75" x14ac:dyDescent="0.25">
      <c r="A31" s="5" t="s">
        <v>147</v>
      </c>
      <c r="B31" s="6" t="s">
        <v>6</v>
      </c>
      <c r="C31" s="13"/>
      <c r="D31" s="48">
        <f t="shared" ref="D31:E31" si="10">D32</f>
        <v>47000</v>
      </c>
      <c r="E31" s="48">
        <f t="shared" si="10"/>
        <v>47000</v>
      </c>
    </row>
    <row r="32" spans="1:5" ht="31.5" x14ac:dyDescent="0.25">
      <c r="A32" s="2" t="s">
        <v>253</v>
      </c>
      <c r="B32" s="6"/>
      <c r="C32" s="13">
        <v>600</v>
      </c>
      <c r="D32" s="46">
        <v>47000</v>
      </c>
      <c r="E32" s="46">
        <v>47000</v>
      </c>
    </row>
    <row r="33" spans="1:5" ht="63" x14ac:dyDescent="0.25">
      <c r="A33" s="5" t="s">
        <v>148</v>
      </c>
      <c r="B33" s="6" t="s">
        <v>7</v>
      </c>
      <c r="C33" s="13"/>
      <c r="D33" s="48">
        <f t="shared" ref="D33:E33" si="11">D34</f>
        <v>72093000</v>
      </c>
      <c r="E33" s="48">
        <f t="shared" si="11"/>
        <v>69541000</v>
      </c>
    </row>
    <row r="34" spans="1:5" ht="31.5" x14ac:dyDescent="0.25">
      <c r="A34" s="2" t="s">
        <v>253</v>
      </c>
      <c r="B34" s="6"/>
      <c r="C34" s="13">
        <v>600</v>
      </c>
      <c r="D34" s="46">
        <v>72093000</v>
      </c>
      <c r="E34" s="46">
        <v>69541000</v>
      </c>
    </row>
    <row r="35" spans="1:5" ht="78.75" x14ac:dyDescent="0.25">
      <c r="A35" s="5" t="s">
        <v>149</v>
      </c>
      <c r="B35" s="6" t="s">
        <v>8</v>
      </c>
      <c r="C35" s="13"/>
      <c r="D35" s="48">
        <f t="shared" ref="D35:E35" si="12">D36</f>
        <v>734000</v>
      </c>
      <c r="E35" s="48">
        <f t="shared" si="12"/>
        <v>734000</v>
      </c>
    </row>
    <row r="36" spans="1:5" ht="31.5" x14ac:dyDescent="0.25">
      <c r="A36" s="2" t="s">
        <v>253</v>
      </c>
      <c r="B36" s="6"/>
      <c r="C36" s="13">
        <v>600</v>
      </c>
      <c r="D36" s="46">
        <v>734000</v>
      </c>
      <c r="E36" s="46">
        <v>734000</v>
      </c>
    </row>
    <row r="37" spans="1:5" ht="63" x14ac:dyDescent="0.25">
      <c r="A37" s="5" t="s">
        <v>150</v>
      </c>
      <c r="B37" s="6" t="s">
        <v>9</v>
      </c>
      <c r="C37" s="13"/>
      <c r="D37" s="48">
        <f t="shared" ref="D37:E37" si="13">D38+D39</f>
        <v>389494</v>
      </c>
      <c r="E37" s="48">
        <f t="shared" si="13"/>
        <v>389494</v>
      </c>
    </row>
    <row r="38" spans="1:5" ht="47.25" x14ac:dyDescent="0.25">
      <c r="A38" s="2" t="s">
        <v>255</v>
      </c>
      <c r="B38" s="6"/>
      <c r="C38" s="13">
        <v>100</v>
      </c>
      <c r="D38" s="46">
        <v>317200</v>
      </c>
      <c r="E38" s="46">
        <v>317200</v>
      </c>
    </row>
    <row r="39" spans="1:5" x14ac:dyDescent="0.25">
      <c r="A39" s="2" t="s">
        <v>254</v>
      </c>
      <c r="B39" s="6"/>
      <c r="C39" s="13">
        <v>200</v>
      </c>
      <c r="D39" s="46">
        <v>72294</v>
      </c>
      <c r="E39" s="46">
        <v>72294</v>
      </c>
    </row>
    <row r="40" spans="1:5" ht="78.75" x14ac:dyDescent="0.25">
      <c r="A40" s="5" t="s">
        <v>151</v>
      </c>
      <c r="B40" s="6" t="s">
        <v>10</v>
      </c>
      <c r="C40" s="13"/>
      <c r="D40" s="48">
        <f t="shared" ref="D40:E40" si="14">D41</f>
        <v>17406000</v>
      </c>
      <c r="E40" s="48">
        <f t="shared" si="14"/>
        <v>16172000</v>
      </c>
    </row>
    <row r="41" spans="1:5" ht="31.5" x14ac:dyDescent="0.25">
      <c r="A41" s="2" t="s">
        <v>253</v>
      </c>
      <c r="B41" s="6"/>
      <c r="C41" s="13">
        <v>600</v>
      </c>
      <c r="D41" s="46">
        <v>17406000</v>
      </c>
      <c r="E41" s="46">
        <v>16172000</v>
      </c>
    </row>
    <row r="42" spans="1:5" ht="31.5" x14ac:dyDescent="0.25">
      <c r="A42" s="18" t="s">
        <v>71</v>
      </c>
      <c r="B42" s="22" t="s">
        <v>11</v>
      </c>
      <c r="C42" s="23"/>
      <c r="D42" s="23">
        <f t="shared" ref="D42:E42" si="15">D43+D44+D47</f>
        <v>1981222</v>
      </c>
      <c r="E42" s="23">
        <f t="shared" si="15"/>
        <v>1967922</v>
      </c>
    </row>
    <row r="43" spans="1:5" ht="63" hidden="1" x14ac:dyDescent="0.25">
      <c r="A43" s="4" t="s">
        <v>153</v>
      </c>
      <c r="B43" s="21" t="s">
        <v>208</v>
      </c>
      <c r="C43" s="13"/>
      <c r="D43" s="46"/>
      <c r="E43" s="46"/>
    </row>
    <row r="44" spans="1:5" ht="63" x14ac:dyDescent="0.25">
      <c r="A44" s="4" t="s">
        <v>154</v>
      </c>
      <c r="B44" s="21" t="s">
        <v>209</v>
      </c>
      <c r="C44" s="13"/>
      <c r="D44" s="48">
        <f t="shared" ref="D44:E44" si="16">D45+D46</f>
        <v>913300</v>
      </c>
      <c r="E44" s="48">
        <f t="shared" si="16"/>
        <v>900000</v>
      </c>
    </row>
    <row r="45" spans="1:5" ht="31.5" x14ac:dyDescent="0.25">
      <c r="A45" s="2" t="s">
        <v>253</v>
      </c>
      <c r="B45" s="21"/>
      <c r="C45" s="13">
        <v>600</v>
      </c>
      <c r="D45" s="46">
        <v>913300</v>
      </c>
      <c r="E45" s="46">
        <v>900000</v>
      </c>
    </row>
    <row r="46" spans="1:5" x14ac:dyDescent="0.25">
      <c r="A46" s="2" t="s">
        <v>256</v>
      </c>
      <c r="B46" s="44"/>
      <c r="C46" s="13">
        <v>800</v>
      </c>
      <c r="D46" s="46"/>
      <c r="E46" s="46"/>
    </row>
    <row r="47" spans="1:5" ht="63" x14ac:dyDescent="0.25">
      <c r="A47" s="5" t="s">
        <v>155</v>
      </c>
      <c r="B47" s="6" t="s">
        <v>210</v>
      </c>
      <c r="C47" s="13"/>
      <c r="D47" s="48">
        <f t="shared" ref="D47:E47" si="17">D48</f>
        <v>1067922</v>
      </c>
      <c r="E47" s="48">
        <f t="shared" si="17"/>
        <v>1067922</v>
      </c>
    </row>
    <row r="48" spans="1:5" ht="31.5" x14ac:dyDescent="0.25">
      <c r="A48" s="2" t="s">
        <v>253</v>
      </c>
      <c r="B48" s="6"/>
      <c r="C48" s="13">
        <v>600</v>
      </c>
      <c r="D48" s="46">
        <v>1067922</v>
      </c>
      <c r="E48" s="46">
        <v>1067922</v>
      </c>
    </row>
    <row r="49" spans="1:5" ht="31.5" x14ac:dyDescent="0.25">
      <c r="A49" s="18" t="s">
        <v>200</v>
      </c>
      <c r="B49" s="19" t="s">
        <v>211</v>
      </c>
      <c r="C49" s="23"/>
      <c r="D49" s="23">
        <f t="shared" ref="D49:E49" si="18">D50+D52</f>
        <v>99000</v>
      </c>
      <c r="E49" s="23">
        <f t="shared" si="18"/>
        <v>99000</v>
      </c>
    </row>
    <row r="50" spans="1:5" ht="63" x14ac:dyDescent="0.25">
      <c r="A50" s="4" t="s">
        <v>156</v>
      </c>
      <c r="B50" s="21" t="s">
        <v>152</v>
      </c>
      <c r="C50" s="13"/>
      <c r="D50" s="48">
        <f t="shared" ref="D50:E50" si="19">D51</f>
        <v>9000</v>
      </c>
      <c r="E50" s="48">
        <f t="shared" si="19"/>
        <v>9000</v>
      </c>
    </row>
    <row r="51" spans="1:5" x14ac:dyDescent="0.25">
      <c r="A51" s="2" t="s">
        <v>254</v>
      </c>
      <c r="B51" s="21"/>
      <c r="C51" s="13">
        <v>200</v>
      </c>
      <c r="D51" s="46">
        <v>9000</v>
      </c>
      <c r="E51" s="46">
        <v>9000</v>
      </c>
    </row>
    <row r="52" spans="1:5" ht="78.75" x14ac:dyDescent="0.25">
      <c r="A52" s="5" t="s">
        <v>157</v>
      </c>
      <c r="B52" s="7" t="s">
        <v>89</v>
      </c>
      <c r="C52" s="13"/>
      <c r="D52" s="48">
        <f t="shared" ref="D52:E52" si="20">D53</f>
        <v>90000</v>
      </c>
      <c r="E52" s="48">
        <f t="shared" si="20"/>
        <v>90000</v>
      </c>
    </row>
    <row r="53" spans="1:5" x14ac:dyDescent="0.25">
      <c r="A53" s="2" t="s">
        <v>254</v>
      </c>
      <c r="B53" s="7"/>
      <c r="C53" s="13">
        <v>200</v>
      </c>
      <c r="D53" s="46">
        <v>90000</v>
      </c>
      <c r="E53" s="46">
        <v>90000</v>
      </c>
    </row>
    <row r="54" spans="1:5" ht="37.5" x14ac:dyDescent="0.3">
      <c r="A54" s="16" t="s">
        <v>66</v>
      </c>
      <c r="B54" s="17" t="s">
        <v>12</v>
      </c>
      <c r="C54" s="13"/>
      <c r="D54" s="50">
        <f>D55+D105+D110+D128</f>
        <v>100669922</v>
      </c>
      <c r="E54" s="50">
        <f>E55+E105+E110+E128</f>
        <v>97519122</v>
      </c>
    </row>
    <row r="55" spans="1:5" ht="31.5" x14ac:dyDescent="0.25">
      <c r="A55" s="18" t="s">
        <v>68</v>
      </c>
      <c r="B55" s="19" t="s">
        <v>13</v>
      </c>
      <c r="C55" s="13"/>
      <c r="D55" s="48">
        <f t="shared" ref="D55:E55" si="21">D56+D59+D61+D64+D67+D70+D72+D75+D81+D84+D86+D89+D93+D96+D99+D102+D78</f>
        <v>98326222</v>
      </c>
      <c r="E55" s="48">
        <f t="shared" si="21"/>
        <v>95265122</v>
      </c>
    </row>
    <row r="56" spans="1:5" ht="47.25" x14ac:dyDescent="0.25">
      <c r="A56" s="4" t="s">
        <v>158</v>
      </c>
      <c r="B56" s="7" t="s">
        <v>103</v>
      </c>
      <c r="C56" s="13"/>
      <c r="D56" s="48">
        <f t="shared" ref="D56:E56" si="22">D58+D57</f>
        <v>1300000</v>
      </c>
      <c r="E56" s="48">
        <f t="shared" si="22"/>
        <v>1300000</v>
      </c>
    </row>
    <row r="57" spans="1:5" x14ac:dyDescent="0.25">
      <c r="A57" s="2" t="s">
        <v>254</v>
      </c>
      <c r="B57" s="7"/>
      <c r="C57" s="13">
        <v>200</v>
      </c>
      <c r="D57" s="48">
        <v>27000</v>
      </c>
      <c r="E57" s="48">
        <v>27000</v>
      </c>
    </row>
    <row r="58" spans="1:5" x14ac:dyDescent="0.25">
      <c r="A58" s="2" t="s">
        <v>263</v>
      </c>
      <c r="B58" s="7"/>
      <c r="C58" s="13">
        <v>300</v>
      </c>
      <c r="D58" s="46">
        <v>1273000</v>
      </c>
      <c r="E58" s="46">
        <v>1273000</v>
      </c>
    </row>
    <row r="59" spans="1:5" ht="63" x14ac:dyDescent="0.25">
      <c r="A59" s="4" t="s">
        <v>159</v>
      </c>
      <c r="B59" s="7" t="s">
        <v>119</v>
      </c>
      <c r="C59" s="13"/>
      <c r="D59" s="48">
        <f t="shared" ref="D59:E59" si="23">D60</f>
        <v>80000</v>
      </c>
      <c r="E59" s="48">
        <f t="shared" si="23"/>
        <v>80000</v>
      </c>
    </row>
    <row r="60" spans="1:5" ht="31.5" x14ac:dyDescent="0.25">
      <c r="A60" s="2" t="s">
        <v>253</v>
      </c>
      <c r="B60" s="7"/>
      <c r="C60" s="13">
        <v>600</v>
      </c>
      <c r="D60" s="46">
        <v>80000</v>
      </c>
      <c r="E60" s="46">
        <v>80000</v>
      </c>
    </row>
    <row r="61" spans="1:5" ht="63" x14ac:dyDescent="0.25">
      <c r="A61" s="5" t="s">
        <v>295</v>
      </c>
      <c r="B61" s="7" t="s">
        <v>296</v>
      </c>
      <c r="C61" s="13"/>
      <c r="D61" s="48">
        <f t="shared" ref="D61:E61" si="24">D62+D63</f>
        <v>70700</v>
      </c>
      <c r="E61" s="48">
        <f t="shared" si="24"/>
        <v>73600</v>
      </c>
    </row>
    <row r="62" spans="1:5" x14ac:dyDescent="0.25">
      <c r="A62" s="2" t="s">
        <v>254</v>
      </c>
      <c r="B62" s="7"/>
      <c r="C62" s="13">
        <v>200</v>
      </c>
      <c r="D62" s="46">
        <v>1000</v>
      </c>
      <c r="E62" s="46">
        <v>1000</v>
      </c>
    </row>
    <row r="63" spans="1:5" x14ac:dyDescent="0.25">
      <c r="A63" s="2" t="s">
        <v>263</v>
      </c>
      <c r="B63" s="7"/>
      <c r="C63" s="13">
        <v>300</v>
      </c>
      <c r="D63" s="46">
        <v>69700</v>
      </c>
      <c r="E63" s="46">
        <v>72600</v>
      </c>
    </row>
    <row r="64" spans="1:5" ht="94.5" x14ac:dyDescent="0.25">
      <c r="A64" s="5" t="s">
        <v>160</v>
      </c>
      <c r="B64" s="7" t="s">
        <v>14</v>
      </c>
      <c r="C64" s="13"/>
      <c r="D64" s="48">
        <f t="shared" ref="D64:E64" si="25">D66+D65</f>
        <v>1994000</v>
      </c>
      <c r="E64" s="48">
        <f t="shared" si="25"/>
        <v>2080000</v>
      </c>
    </row>
    <row r="65" spans="1:5" x14ac:dyDescent="0.25">
      <c r="A65" s="2" t="s">
        <v>254</v>
      </c>
      <c r="B65" s="7"/>
      <c r="C65" s="13">
        <v>200</v>
      </c>
      <c r="D65" s="48">
        <v>28000</v>
      </c>
      <c r="E65" s="48">
        <v>28000</v>
      </c>
    </row>
    <row r="66" spans="1:5" x14ac:dyDescent="0.25">
      <c r="A66" s="2" t="s">
        <v>263</v>
      </c>
      <c r="B66" s="7"/>
      <c r="C66" s="13">
        <v>300</v>
      </c>
      <c r="D66" s="46">
        <v>1966000</v>
      </c>
      <c r="E66" s="46">
        <v>2052000</v>
      </c>
    </row>
    <row r="67" spans="1:5" ht="63" x14ac:dyDescent="0.25">
      <c r="A67" s="5" t="s">
        <v>161</v>
      </c>
      <c r="B67" s="7" t="s">
        <v>15</v>
      </c>
      <c r="C67" s="13"/>
      <c r="D67" s="48">
        <f t="shared" ref="D67:E67" si="26">D69+D68</f>
        <v>9230000</v>
      </c>
      <c r="E67" s="48">
        <f t="shared" si="26"/>
        <v>9577000</v>
      </c>
    </row>
    <row r="68" spans="1:5" x14ac:dyDescent="0.25">
      <c r="A68" s="2" t="s">
        <v>254</v>
      </c>
      <c r="B68" s="7"/>
      <c r="C68" s="13">
        <v>200</v>
      </c>
      <c r="D68" s="48">
        <v>156000</v>
      </c>
      <c r="E68" s="48">
        <v>156000</v>
      </c>
    </row>
    <row r="69" spans="1:5" x14ac:dyDescent="0.25">
      <c r="A69" s="2" t="s">
        <v>263</v>
      </c>
      <c r="B69" s="7"/>
      <c r="C69" s="13">
        <v>300</v>
      </c>
      <c r="D69" s="46">
        <v>9074000</v>
      </c>
      <c r="E69" s="46">
        <v>9421000</v>
      </c>
    </row>
    <row r="70" spans="1:5" ht="94.5" x14ac:dyDescent="0.25">
      <c r="A70" s="5" t="s">
        <v>162</v>
      </c>
      <c r="B70" s="7" t="s">
        <v>16</v>
      </c>
      <c r="C70" s="13"/>
      <c r="D70" s="48">
        <f t="shared" ref="D70:E70" si="27">D71</f>
        <v>149000</v>
      </c>
      <c r="E70" s="48">
        <f t="shared" si="27"/>
        <v>154000</v>
      </c>
    </row>
    <row r="71" spans="1:5" x14ac:dyDescent="0.25">
      <c r="A71" s="2" t="s">
        <v>263</v>
      </c>
      <c r="B71" s="7"/>
      <c r="C71" s="13">
        <v>300</v>
      </c>
      <c r="D71" s="46">
        <v>149000</v>
      </c>
      <c r="E71" s="46">
        <v>154000</v>
      </c>
    </row>
    <row r="72" spans="1:5" ht="63" x14ac:dyDescent="0.25">
      <c r="A72" s="5" t="s">
        <v>163</v>
      </c>
      <c r="B72" s="7" t="s">
        <v>17</v>
      </c>
      <c r="C72" s="13"/>
      <c r="D72" s="48">
        <f t="shared" ref="D72:E72" si="28">D74+D73</f>
        <v>3184000</v>
      </c>
      <c r="E72" s="48">
        <f t="shared" si="28"/>
        <v>3184000</v>
      </c>
    </row>
    <row r="73" spans="1:5" x14ac:dyDescent="0.25">
      <c r="A73" s="5"/>
      <c r="B73" s="7"/>
      <c r="C73" s="13">
        <v>200</v>
      </c>
      <c r="D73" s="48">
        <v>44000</v>
      </c>
      <c r="E73" s="48">
        <v>44000</v>
      </c>
    </row>
    <row r="74" spans="1:5" x14ac:dyDescent="0.25">
      <c r="A74" s="2" t="s">
        <v>263</v>
      </c>
      <c r="B74" s="7"/>
      <c r="C74" s="13">
        <v>300</v>
      </c>
      <c r="D74" s="46">
        <v>3140000</v>
      </c>
      <c r="E74" s="46">
        <v>3140000</v>
      </c>
    </row>
    <row r="75" spans="1:5" ht="63" x14ac:dyDescent="0.25">
      <c r="A75" s="5" t="s">
        <v>169</v>
      </c>
      <c r="B75" s="7" t="s">
        <v>18</v>
      </c>
      <c r="C75" s="13"/>
      <c r="D75" s="48">
        <f>D76+D77</f>
        <v>6651000</v>
      </c>
      <c r="E75" s="48">
        <f>E76+E77</f>
        <v>6651000</v>
      </c>
    </row>
    <row r="76" spans="1:5" x14ac:dyDescent="0.25">
      <c r="A76" s="2" t="s">
        <v>254</v>
      </c>
      <c r="B76" s="7"/>
      <c r="C76" s="13">
        <v>200</v>
      </c>
      <c r="D76" s="46">
        <v>105000</v>
      </c>
      <c r="E76" s="46">
        <v>105000</v>
      </c>
    </row>
    <row r="77" spans="1:5" x14ac:dyDescent="0.25">
      <c r="A77" s="2" t="s">
        <v>263</v>
      </c>
      <c r="B77" s="7"/>
      <c r="C77" s="13">
        <v>300</v>
      </c>
      <c r="D77" s="46">
        <v>6546000</v>
      </c>
      <c r="E77" s="46">
        <v>6546000</v>
      </c>
    </row>
    <row r="78" spans="1:5" ht="94.5" x14ac:dyDescent="0.25">
      <c r="A78" s="5" t="s">
        <v>226</v>
      </c>
      <c r="B78" s="7" t="s">
        <v>19</v>
      </c>
      <c r="C78" s="13"/>
      <c r="D78" s="48">
        <f t="shared" ref="D78:E78" si="29">D79+D80</f>
        <v>4132000</v>
      </c>
      <c r="E78" s="48">
        <f t="shared" si="29"/>
        <v>4132000</v>
      </c>
    </row>
    <row r="79" spans="1:5" x14ac:dyDescent="0.25">
      <c r="A79" s="2" t="s">
        <v>254</v>
      </c>
      <c r="B79" s="7"/>
      <c r="C79" s="13">
        <v>200</v>
      </c>
      <c r="D79" s="46">
        <v>72000</v>
      </c>
      <c r="E79" s="46">
        <v>72000</v>
      </c>
    </row>
    <row r="80" spans="1:5" x14ac:dyDescent="0.25">
      <c r="A80" s="2" t="s">
        <v>263</v>
      </c>
      <c r="B80" s="7"/>
      <c r="C80" s="13">
        <v>300</v>
      </c>
      <c r="D80" s="46">
        <v>4060000</v>
      </c>
      <c r="E80" s="46">
        <v>4060000</v>
      </c>
    </row>
    <row r="81" spans="1:5" ht="78.75" x14ac:dyDescent="0.25">
      <c r="A81" s="5" t="s">
        <v>164</v>
      </c>
      <c r="B81" s="7" t="s">
        <v>20</v>
      </c>
      <c r="C81" s="13"/>
      <c r="D81" s="48">
        <f t="shared" ref="D81:E81" si="30">D83+D82</f>
        <v>9000000</v>
      </c>
      <c r="E81" s="48">
        <f t="shared" si="30"/>
        <v>5308000</v>
      </c>
    </row>
    <row r="82" spans="1:5" x14ac:dyDescent="0.25">
      <c r="A82" s="2" t="s">
        <v>254</v>
      </c>
      <c r="B82" s="7"/>
      <c r="C82" s="13">
        <v>200</v>
      </c>
      <c r="D82" s="48">
        <v>239000</v>
      </c>
      <c r="E82" s="48">
        <v>239000</v>
      </c>
    </row>
    <row r="83" spans="1:5" x14ac:dyDescent="0.25">
      <c r="A83" s="2" t="s">
        <v>263</v>
      </c>
      <c r="B83" s="7"/>
      <c r="C83" s="13">
        <v>300</v>
      </c>
      <c r="D83" s="46">
        <v>8761000</v>
      </c>
      <c r="E83" s="46">
        <v>5069000</v>
      </c>
    </row>
    <row r="84" spans="1:5" ht="94.5" x14ac:dyDescent="0.25">
      <c r="A84" s="5" t="s">
        <v>166</v>
      </c>
      <c r="B84" s="7" t="s">
        <v>21</v>
      </c>
      <c r="C84" s="13"/>
      <c r="D84" s="48">
        <f t="shared" ref="D84:E84" si="31">D85</f>
        <v>39067522</v>
      </c>
      <c r="E84" s="48">
        <f t="shared" si="31"/>
        <v>39067522</v>
      </c>
    </row>
    <row r="85" spans="1:5" ht="31.5" x14ac:dyDescent="0.25">
      <c r="A85" s="2" t="s">
        <v>253</v>
      </c>
      <c r="B85" s="7"/>
      <c r="C85" s="13">
        <v>600</v>
      </c>
      <c r="D85" s="46">
        <v>39067522</v>
      </c>
      <c r="E85" s="46">
        <v>39067522</v>
      </c>
    </row>
    <row r="86" spans="1:5" ht="47.25" x14ac:dyDescent="0.25">
      <c r="A86" s="5" t="s">
        <v>165</v>
      </c>
      <c r="B86" s="7" t="s">
        <v>22</v>
      </c>
      <c r="C86" s="13"/>
      <c r="D86" s="48">
        <f t="shared" ref="D86:E86" si="32">D88+D87</f>
        <v>4402000</v>
      </c>
      <c r="E86" s="48">
        <f t="shared" si="32"/>
        <v>4417000</v>
      </c>
    </row>
    <row r="87" spans="1:5" x14ac:dyDescent="0.25">
      <c r="A87" s="2" t="s">
        <v>254</v>
      </c>
      <c r="B87" s="7"/>
      <c r="C87" s="13">
        <v>200</v>
      </c>
      <c r="D87" s="48">
        <v>68000</v>
      </c>
      <c r="E87" s="48">
        <v>68000</v>
      </c>
    </row>
    <row r="88" spans="1:5" x14ac:dyDescent="0.25">
      <c r="A88" s="2" t="s">
        <v>263</v>
      </c>
      <c r="B88" s="7"/>
      <c r="C88" s="13">
        <v>300</v>
      </c>
      <c r="D88" s="46">
        <v>4334000</v>
      </c>
      <c r="E88" s="46">
        <v>4349000</v>
      </c>
    </row>
    <row r="89" spans="1:5" ht="63" x14ac:dyDescent="0.25">
      <c r="A89" s="5" t="s">
        <v>167</v>
      </c>
      <c r="B89" s="7" t="s">
        <v>23</v>
      </c>
      <c r="C89" s="13"/>
      <c r="D89" s="48">
        <f t="shared" ref="D89:E89" si="33">D90+D91+D92</f>
        <v>5716000</v>
      </c>
      <c r="E89" s="48">
        <f t="shared" si="33"/>
        <v>5716000</v>
      </c>
    </row>
    <row r="90" spans="1:5" ht="47.25" x14ac:dyDescent="0.25">
      <c r="A90" s="2" t="s">
        <v>255</v>
      </c>
      <c r="B90" s="7"/>
      <c r="C90" s="13">
        <v>100</v>
      </c>
      <c r="D90" s="46">
        <v>4796000</v>
      </c>
      <c r="E90" s="46">
        <v>4796000</v>
      </c>
    </row>
    <row r="91" spans="1:5" x14ac:dyDescent="0.25">
      <c r="A91" s="2" t="s">
        <v>254</v>
      </c>
      <c r="B91" s="7"/>
      <c r="C91" s="13">
        <v>200</v>
      </c>
      <c r="D91" s="46">
        <v>900000</v>
      </c>
      <c r="E91" s="46">
        <v>900000</v>
      </c>
    </row>
    <row r="92" spans="1:5" x14ac:dyDescent="0.25">
      <c r="A92" s="2" t="s">
        <v>256</v>
      </c>
      <c r="B92" s="7"/>
      <c r="C92" s="13">
        <v>800</v>
      </c>
      <c r="D92" s="46">
        <v>20000</v>
      </c>
      <c r="E92" s="46">
        <v>20000</v>
      </c>
    </row>
    <row r="93" spans="1:5" ht="63" x14ac:dyDescent="0.25">
      <c r="A93" s="5" t="s">
        <v>168</v>
      </c>
      <c r="B93" s="7" t="s">
        <v>24</v>
      </c>
      <c r="C93" s="13"/>
      <c r="D93" s="48">
        <f t="shared" ref="D93:E93" si="34">D95+D94</f>
        <v>1844000</v>
      </c>
      <c r="E93" s="48">
        <f t="shared" si="34"/>
        <v>1844000</v>
      </c>
    </row>
    <row r="94" spans="1:5" x14ac:dyDescent="0.25">
      <c r="A94" s="2" t="s">
        <v>254</v>
      </c>
      <c r="B94" s="7"/>
      <c r="C94" s="13">
        <v>200</v>
      </c>
      <c r="D94" s="48">
        <v>44000</v>
      </c>
      <c r="E94" s="48">
        <v>44000</v>
      </c>
    </row>
    <row r="95" spans="1:5" x14ac:dyDescent="0.25">
      <c r="A95" s="2" t="s">
        <v>263</v>
      </c>
      <c r="B95" s="7"/>
      <c r="C95" s="13">
        <v>300</v>
      </c>
      <c r="D95" s="46">
        <v>1800000</v>
      </c>
      <c r="E95" s="46">
        <v>1800000</v>
      </c>
    </row>
    <row r="96" spans="1:5" ht="63" x14ac:dyDescent="0.25">
      <c r="A96" s="5" t="s">
        <v>170</v>
      </c>
      <c r="B96" s="7" t="s">
        <v>25</v>
      </c>
      <c r="C96" s="13"/>
      <c r="D96" s="48">
        <f t="shared" ref="D96:E96" si="35">D98+D97</f>
        <v>6933000</v>
      </c>
      <c r="E96" s="48">
        <f t="shared" si="35"/>
        <v>6933000</v>
      </c>
    </row>
    <row r="97" spans="1:5" x14ac:dyDescent="0.25">
      <c r="A97" s="2" t="s">
        <v>254</v>
      </c>
      <c r="B97" s="7"/>
      <c r="C97" s="13">
        <v>200</v>
      </c>
      <c r="D97" s="48">
        <v>50000</v>
      </c>
      <c r="E97" s="48">
        <v>50000</v>
      </c>
    </row>
    <row r="98" spans="1:5" x14ac:dyDescent="0.25">
      <c r="A98" s="2" t="s">
        <v>263</v>
      </c>
      <c r="B98" s="7"/>
      <c r="C98" s="13">
        <v>300</v>
      </c>
      <c r="D98" s="46">
        <v>6883000</v>
      </c>
      <c r="E98" s="46">
        <v>6883000</v>
      </c>
    </row>
    <row r="99" spans="1:5" ht="78.75" x14ac:dyDescent="0.25">
      <c r="A99" s="5" t="s">
        <v>222</v>
      </c>
      <c r="B99" s="7" t="s">
        <v>213</v>
      </c>
      <c r="C99" s="13"/>
      <c r="D99" s="48">
        <f t="shared" ref="D99:E99" si="36">D101+D100</f>
        <v>4107000</v>
      </c>
      <c r="E99" s="48">
        <f t="shared" si="36"/>
        <v>4272000</v>
      </c>
    </row>
    <row r="100" spans="1:5" x14ac:dyDescent="0.25">
      <c r="A100" s="2" t="s">
        <v>254</v>
      </c>
      <c r="B100" s="7"/>
      <c r="C100" s="13">
        <v>200</v>
      </c>
      <c r="D100" s="48">
        <v>40000</v>
      </c>
      <c r="E100" s="48">
        <v>40000</v>
      </c>
    </row>
    <row r="101" spans="1:5" x14ac:dyDescent="0.25">
      <c r="A101" s="2" t="s">
        <v>263</v>
      </c>
      <c r="B101" s="7"/>
      <c r="C101" s="13">
        <v>300</v>
      </c>
      <c r="D101" s="46">
        <v>4067000</v>
      </c>
      <c r="E101" s="46">
        <v>4232000</v>
      </c>
    </row>
    <row r="102" spans="1:5" ht="78.75" x14ac:dyDescent="0.25">
      <c r="A102" s="5" t="s">
        <v>223</v>
      </c>
      <c r="B102" s="7" t="s">
        <v>214</v>
      </c>
      <c r="C102" s="13"/>
      <c r="D102" s="48">
        <f t="shared" ref="D102:E102" si="37">D104+D103</f>
        <v>466000</v>
      </c>
      <c r="E102" s="48">
        <f t="shared" si="37"/>
        <v>476000</v>
      </c>
    </row>
    <row r="103" spans="1:5" x14ac:dyDescent="0.25">
      <c r="A103" s="2" t="s">
        <v>254</v>
      </c>
      <c r="B103" s="7"/>
      <c r="C103" s="13">
        <v>200</v>
      </c>
      <c r="D103" s="48">
        <v>7000</v>
      </c>
      <c r="E103" s="48">
        <v>7000</v>
      </c>
    </row>
    <row r="104" spans="1:5" x14ac:dyDescent="0.25">
      <c r="A104" s="2" t="s">
        <v>263</v>
      </c>
      <c r="B104" s="7"/>
      <c r="C104" s="13">
        <v>300</v>
      </c>
      <c r="D104" s="46">
        <v>459000</v>
      </c>
      <c r="E104" s="46">
        <v>469000</v>
      </c>
    </row>
    <row r="105" spans="1:5" ht="0.75" customHeight="1" x14ac:dyDescent="0.25">
      <c r="A105" s="18" t="s">
        <v>201</v>
      </c>
      <c r="B105" s="19" t="s">
        <v>26</v>
      </c>
      <c r="C105" s="13"/>
      <c r="D105" s="48">
        <f t="shared" ref="D105:E105" si="38">D106+D108</f>
        <v>0</v>
      </c>
      <c r="E105" s="48">
        <f t="shared" si="38"/>
        <v>0</v>
      </c>
    </row>
    <row r="106" spans="1:5" ht="63" hidden="1" x14ac:dyDescent="0.25">
      <c r="A106" s="5" t="s">
        <v>224</v>
      </c>
      <c r="B106" s="7" t="s">
        <v>221</v>
      </c>
      <c r="C106" s="13"/>
      <c r="D106" s="48">
        <f t="shared" ref="D106:E106" si="39">D107</f>
        <v>0</v>
      </c>
      <c r="E106" s="48">
        <f t="shared" si="39"/>
        <v>0</v>
      </c>
    </row>
    <row r="107" spans="1:5" ht="31.5" hidden="1" x14ac:dyDescent="0.25">
      <c r="A107" s="2" t="s">
        <v>253</v>
      </c>
      <c r="B107" s="7"/>
      <c r="C107" s="13">
        <v>600</v>
      </c>
      <c r="D107" s="46"/>
      <c r="E107" s="46"/>
    </row>
    <row r="108" spans="1:5" ht="31.5" hidden="1" x14ac:dyDescent="0.25">
      <c r="A108" s="5" t="s">
        <v>250</v>
      </c>
      <c r="B108" s="7" t="s">
        <v>247</v>
      </c>
      <c r="C108" s="13"/>
      <c r="D108" s="48">
        <f t="shared" ref="D108:E108" si="40">D109</f>
        <v>0</v>
      </c>
      <c r="E108" s="48">
        <f t="shared" si="40"/>
        <v>0</v>
      </c>
    </row>
    <row r="109" spans="1:5" ht="31.5" hidden="1" x14ac:dyDescent="0.25">
      <c r="A109" s="2" t="s">
        <v>253</v>
      </c>
      <c r="B109" s="7"/>
      <c r="C109" s="13">
        <v>600</v>
      </c>
      <c r="D109" s="46"/>
      <c r="E109" s="46"/>
    </row>
    <row r="110" spans="1:5" x14ac:dyDescent="0.25">
      <c r="A110" s="18" t="s">
        <v>69</v>
      </c>
      <c r="B110" s="19" t="s">
        <v>27</v>
      </c>
      <c r="C110" s="13"/>
      <c r="D110" s="48">
        <f t="shared" ref="D110:E110" si="41">D111+D114+D117+D119+D121+D124+D126</f>
        <v>2308700</v>
      </c>
      <c r="E110" s="48">
        <f t="shared" si="41"/>
        <v>2234000</v>
      </c>
    </row>
    <row r="111" spans="1:5" ht="47.25" x14ac:dyDescent="0.25">
      <c r="A111" s="4" t="s">
        <v>172</v>
      </c>
      <c r="B111" s="7" t="s">
        <v>104</v>
      </c>
      <c r="C111" s="13"/>
      <c r="D111" s="48">
        <f t="shared" ref="D111:E111" si="42">D112</f>
        <v>14400</v>
      </c>
      <c r="E111" s="48">
        <f t="shared" si="42"/>
        <v>0</v>
      </c>
    </row>
    <row r="112" spans="1:5" x14ac:dyDescent="0.25">
      <c r="A112" s="2" t="s">
        <v>254</v>
      </c>
      <c r="B112" s="7"/>
      <c r="C112" s="13">
        <v>200</v>
      </c>
      <c r="D112" s="46">
        <f>14400</f>
        <v>14400</v>
      </c>
      <c r="E112" s="46"/>
    </row>
    <row r="113" spans="1:5" ht="31.5" x14ac:dyDescent="0.25">
      <c r="A113" s="2" t="s">
        <v>253</v>
      </c>
      <c r="B113" s="7"/>
      <c r="C113" s="13">
        <v>600</v>
      </c>
      <c r="D113" s="46"/>
      <c r="E113" s="46"/>
    </row>
    <row r="114" spans="1:5" ht="47.25" x14ac:dyDescent="0.25">
      <c r="A114" s="4" t="s">
        <v>173</v>
      </c>
      <c r="B114" s="7" t="s">
        <v>105</v>
      </c>
      <c r="C114" s="13"/>
      <c r="D114" s="48">
        <f t="shared" ref="D114:E114" si="43">D115+D116</f>
        <v>26400</v>
      </c>
      <c r="E114" s="48">
        <f t="shared" si="43"/>
        <v>0</v>
      </c>
    </row>
    <row r="115" spans="1:5" x14ac:dyDescent="0.25">
      <c r="A115" s="2" t="s">
        <v>263</v>
      </c>
      <c r="B115" s="7"/>
      <c r="C115" s="13">
        <v>300</v>
      </c>
      <c r="D115" s="46">
        <v>22600</v>
      </c>
      <c r="E115" s="46"/>
    </row>
    <row r="116" spans="1:5" ht="31.5" x14ac:dyDescent="0.25">
      <c r="A116" s="2" t="s">
        <v>253</v>
      </c>
      <c r="B116" s="7"/>
      <c r="C116" s="13">
        <v>600</v>
      </c>
      <c r="D116" s="46">
        <v>3800</v>
      </c>
      <c r="E116" s="46"/>
    </row>
    <row r="117" spans="1:5" ht="63" x14ac:dyDescent="0.25">
      <c r="A117" s="4" t="s">
        <v>174</v>
      </c>
      <c r="B117" s="7" t="s">
        <v>106</v>
      </c>
      <c r="C117" s="13"/>
      <c r="D117" s="48">
        <f t="shared" ref="D117:E117" si="44">D118</f>
        <v>33900</v>
      </c>
      <c r="E117" s="48">
        <f t="shared" si="44"/>
        <v>0</v>
      </c>
    </row>
    <row r="118" spans="1:5" ht="31.5" x14ac:dyDescent="0.25">
      <c r="A118" s="2" t="s">
        <v>253</v>
      </c>
      <c r="B118" s="7"/>
      <c r="C118" s="13">
        <v>600</v>
      </c>
      <c r="D118" s="46">
        <v>33900</v>
      </c>
      <c r="E118" s="46"/>
    </row>
    <row r="119" spans="1:5" ht="63" x14ac:dyDescent="0.25">
      <c r="A119" s="5" t="s">
        <v>225</v>
      </c>
      <c r="B119" s="7" t="s">
        <v>28</v>
      </c>
      <c r="C119" s="13"/>
      <c r="D119" s="48">
        <f t="shared" ref="D119:E119" si="45">D120</f>
        <v>49000</v>
      </c>
      <c r="E119" s="48">
        <f t="shared" si="45"/>
        <v>49000</v>
      </c>
    </row>
    <row r="120" spans="1:5" x14ac:dyDescent="0.25">
      <c r="A120" s="2" t="s">
        <v>263</v>
      </c>
      <c r="B120" s="7"/>
      <c r="C120" s="13">
        <v>300</v>
      </c>
      <c r="D120" s="46">
        <v>49000</v>
      </c>
      <c r="E120" s="46">
        <v>49000</v>
      </c>
    </row>
    <row r="121" spans="1:5" ht="47.25" x14ac:dyDescent="0.25">
      <c r="A121" s="5" t="s">
        <v>175</v>
      </c>
      <c r="B121" s="7" t="s">
        <v>29</v>
      </c>
      <c r="C121" s="13"/>
      <c r="D121" s="48">
        <f t="shared" ref="D121:E121" si="46">D122+D123</f>
        <v>237000</v>
      </c>
      <c r="E121" s="48">
        <f t="shared" si="46"/>
        <v>237000</v>
      </c>
    </row>
    <row r="122" spans="1:5" x14ac:dyDescent="0.25">
      <c r="A122" s="2" t="s">
        <v>263</v>
      </c>
      <c r="B122" s="7"/>
      <c r="C122" s="13">
        <v>300</v>
      </c>
      <c r="D122" s="46">
        <v>137800</v>
      </c>
      <c r="E122" s="46">
        <v>137800</v>
      </c>
    </row>
    <row r="123" spans="1:5" ht="31.5" x14ac:dyDescent="0.25">
      <c r="A123" s="2" t="s">
        <v>253</v>
      </c>
      <c r="B123" s="7"/>
      <c r="C123" s="13">
        <v>600</v>
      </c>
      <c r="D123" s="46">
        <v>99200</v>
      </c>
      <c r="E123" s="46">
        <v>99200</v>
      </c>
    </row>
    <row r="124" spans="1:5" ht="63" x14ac:dyDescent="0.25">
      <c r="A124" s="5" t="s">
        <v>176</v>
      </c>
      <c r="B124" s="7" t="s">
        <v>30</v>
      </c>
      <c r="C124" s="13"/>
      <c r="D124" s="48">
        <f t="shared" ref="D124:E124" si="47">D125</f>
        <v>305000</v>
      </c>
      <c r="E124" s="48">
        <f t="shared" si="47"/>
        <v>305000</v>
      </c>
    </row>
    <row r="125" spans="1:5" ht="31.5" x14ac:dyDescent="0.25">
      <c r="A125" s="2" t="s">
        <v>253</v>
      </c>
      <c r="B125" s="7"/>
      <c r="C125" s="13">
        <v>600</v>
      </c>
      <c r="D125" s="46">
        <v>305000</v>
      </c>
      <c r="E125" s="46">
        <v>305000</v>
      </c>
    </row>
    <row r="126" spans="1:5" ht="78.75" x14ac:dyDescent="0.25">
      <c r="A126" s="5" t="s">
        <v>177</v>
      </c>
      <c r="B126" s="7" t="s">
        <v>31</v>
      </c>
      <c r="C126" s="13"/>
      <c r="D126" s="48">
        <f t="shared" ref="D126:E126" si="48">D127</f>
        <v>1643000</v>
      </c>
      <c r="E126" s="48">
        <f t="shared" si="48"/>
        <v>1643000</v>
      </c>
    </row>
    <row r="127" spans="1:5" x14ac:dyDescent="0.25">
      <c r="A127" s="2" t="s">
        <v>263</v>
      </c>
      <c r="B127" s="7"/>
      <c r="C127" s="13">
        <v>300</v>
      </c>
      <c r="D127" s="46">
        <v>1643000</v>
      </c>
      <c r="E127" s="46">
        <v>1643000</v>
      </c>
    </row>
    <row r="128" spans="1:5" ht="47.25" x14ac:dyDescent="0.25">
      <c r="A128" s="18" t="s">
        <v>315</v>
      </c>
      <c r="B128" s="24" t="s">
        <v>260</v>
      </c>
      <c r="C128" s="12"/>
      <c r="D128" s="23">
        <f t="shared" ref="D128:E128" si="49">D129</f>
        <v>35000</v>
      </c>
      <c r="E128" s="23">
        <f t="shared" si="49"/>
        <v>20000</v>
      </c>
    </row>
    <row r="129" spans="1:5" ht="63" x14ac:dyDescent="0.25">
      <c r="A129" s="4" t="s">
        <v>265</v>
      </c>
      <c r="B129" s="7" t="s">
        <v>261</v>
      </c>
      <c r="C129" s="13"/>
      <c r="D129" s="48">
        <f t="shared" ref="D129:E129" si="50">D130+D131</f>
        <v>35000</v>
      </c>
      <c r="E129" s="48">
        <f t="shared" si="50"/>
        <v>20000</v>
      </c>
    </row>
    <row r="130" spans="1:5" x14ac:dyDescent="0.25">
      <c r="A130" s="2" t="s">
        <v>254</v>
      </c>
      <c r="B130" s="8"/>
      <c r="C130" s="13">
        <v>200</v>
      </c>
      <c r="D130" s="46">
        <v>5000</v>
      </c>
      <c r="E130" s="46">
        <v>5000</v>
      </c>
    </row>
    <row r="131" spans="1:5" ht="31.5" x14ac:dyDescent="0.25">
      <c r="A131" s="2" t="s">
        <v>253</v>
      </c>
      <c r="B131" s="25"/>
      <c r="C131" s="13">
        <v>600</v>
      </c>
      <c r="D131" s="46">
        <v>30000</v>
      </c>
      <c r="E131" s="46">
        <v>15000</v>
      </c>
    </row>
    <row r="132" spans="1:5" ht="37.5" hidden="1" x14ac:dyDescent="0.3">
      <c r="A132" s="16" t="s">
        <v>72</v>
      </c>
      <c r="B132" s="17" t="s">
        <v>249</v>
      </c>
      <c r="C132" s="13"/>
      <c r="D132" s="50">
        <f t="shared" ref="D132:E133" si="51">D133</f>
        <v>0</v>
      </c>
      <c r="E132" s="50">
        <f t="shared" si="51"/>
        <v>0</v>
      </c>
    </row>
    <row r="133" spans="1:5" hidden="1" x14ac:dyDescent="0.25">
      <c r="A133" s="18" t="s">
        <v>67</v>
      </c>
      <c r="B133" s="24" t="s">
        <v>32</v>
      </c>
      <c r="C133" s="12"/>
      <c r="D133" s="23">
        <f t="shared" si="51"/>
        <v>0</v>
      </c>
      <c r="E133" s="23">
        <f t="shared" si="51"/>
        <v>0</v>
      </c>
    </row>
    <row r="134" spans="1:5" ht="63" hidden="1" x14ac:dyDescent="0.25">
      <c r="A134" s="4" t="s">
        <v>178</v>
      </c>
      <c r="B134" s="7" t="s">
        <v>107</v>
      </c>
      <c r="C134" s="13"/>
      <c r="D134" s="48">
        <f t="shared" ref="D134:E134" si="52">D135</f>
        <v>0</v>
      </c>
      <c r="E134" s="48">
        <f t="shared" si="52"/>
        <v>0</v>
      </c>
    </row>
    <row r="135" spans="1:5" hidden="1" x14ac:dyDescent="0.25">
      <c r="A135" s="2" t="s">
        <v>256</v>
      </c>
      <c r="B135" s="7"/>
      <c r="C135" s="13">
        <v>800</v>
      </c>
      <c r="D135" s="46"/>
      <c r="E135" s="46"/>
    </row>
    <row r="136" spans="1:5" ht="56.25" x14ac:dyDescent="0.3">
      <c r="A136" s="26" t="s">
        <v>73</v>
      </c>
      <c r="B136" s="27" t="s">
        <v>33</v>
      </c>
      <c r="C136" s="11"/>
      <c r="D136" s="50">
        <f t="shared" ref="D136:E136" si="53">D137+D140</f>
        <v>20111</v>
      </c>
      <c r="E136" s="50">
        <f t="shared" si="53"/>
        <v>0</v>
      </c>
    </row>
    <row r="137" spans="1:5" ht="31.5" hidden="1" x14ac:dyDescent="0.25">
      <c r="A137" s="28" t="s">
        <v>75</v>
      </c>
      <c r="B137" s="29" t="s">
        <v>34</v>
      </c>
      <c r="C137" s="12"/>
      <c r="D137" s="23">
        <f t="shared" ref="D137:E138" si="54">D138</f>
        <v>0</v>
      </c>
      <c r="E137" s="23">
        <f t="shared" si="54"/>
        <v>0</v>
      </c>
    </row>
    <row r="138" spans="1:5" ht="78.75" hidden="1" x14ac:dyDescent="0.25">
      <c r="A138" s="9" t="s">
        <v>179</v>
      </c>
      <c r="B138" s="30" t="s">
        <v>108</v>
      </c>
      <c r="C138" s="13"/>
      <c r="D138" s="48">
        <f t="shared" si="54"/>
        <v>0</v>
      </c>
      <c r="E138" s="48">
        <f t="shared" si="54"/>
        <v>0</v>
      </c>
    </row>
    <row r="139" spans="1:5" hidden="1" x14ac:dyDescent="0.25">
      <c r="A139" s="2" t="s">
        <v>254</v>
      </c>
      <c r="B139" s="30"/>
      <c r="C139" s="13">
        <v>200</v>
      </c>
      <c r="D139" s="46"/>
      <c r="E139" s="46"/>
    </row>
    <row r="140" spans="1:5" ht="31.5" x14ac:dyDescent="0.25">
      <c r="A140" s="28" t="s">
        <v>74</v>
      </c>
      <c r="B140" s="29" t="s">
        <v>35</v>
      </c>
      <c r="C140" s="12"/>
      <c r="D140" s="23">
        <f t="shared" ref="D140:E140" si="55">D141+D143</f>
        <v>20111</v>
      </c>
      <c r="E140" s="23">
        <f t="shared" si="55"/>
        <v>0</v>
      </c>
    </row>
    <row r="141" spans="1:5" ht="78.75" x14ac:dyDescent="0.25">
      <c r="A141" s="9" t="s">
        <v>180</v>
      </c>
      <c r="B141" s="30" t="s">
        <v>109</v>
      </c>
      <c r="C141" s="13"/>
      <c r="D141" s="48">
        <f t="shared" ref="D141:E141" si="56">D142</f>
        <v>20111</v>
      </c>
      <c r="E141" s="48">
        <f t="shared" si="56"/>
        <v>0</v>
      </c>
    </row>
    <row r="142" spans="1:5" ht="31.5" x14ac:dyDescent="0.25">
      <c r="A142" s="2" t="s">
        <v>253</v>
      </c>
      <c r="B142" s="30"/>
      <c r="C142" s="13">
        <v>600</v>
      </c>
      <c r="D142" s="46">
        <v>20111</v>
      </c>
      <c r="E142" s="46"/>
    </row>
    <row r="143" spans="1:5" ht="78.75" hidden="1" x14ac:dyDescent="0.25">
      <c r="A143" s="9" t="s">
        <v>181</v>
      </c>
      <c r="B143" s="30" t="s">
        <v>90</v>
      </c>
      <c r="C143" s="13"/>
      <c r="D143" s="48">
        <f t="shared" ref="D143:E143" si="57">D144</f>
        <v>0</v>
      </c>
      <c r="E143" s="48">
        <f t="shared" si="57"/>
        <v>0</v>
      </c>
    </row>
    <row r="144" spans="1:5" ht="15.75" hidden="1" customHeight="1" x14ac:dyDescent="0.25">
      <c r="A144" s="2" t="s">
        <v>253</v>
      </c>
      <c r="B144" s="30"/>
      <c r="C144" s="13">
        <v>600</v>
      </c>
      <c r="D144" s="46"/>
      <c r="E144" s="46"/>
    </row>
    <row r="145" spans="1:5" ht="75" x14ac:dyDescent="0.3">
      <c r="A145" s="26" t="s">
        <v>81</v>
      </c>
      <c r="B145" s="27" t="s">
        <v>36</v>
      </c>
      <c r="C145" s="13"/>
      <c r="D145" s="50">
        <f t="shared" ref="D145:E145" si="58">D146+D149</f>
        <v>980000</v>
      </c>
      <c r="E145" s="50">
        <f t="shared" si="58"/>
        <v>880000</v>
      </c>
    </row>
    <row r="146" spans="1:5" ht="31.5" x14ac:dyDescent="0.25">
      <c r="A146" s="28" t="s">
        <v>198</v>
      </c>
      <c r="B146" s="29" t="s">
        <v>37</v>
      </c>
      <c r="C146" s="12"/>
      <c r="D146" s="23">
        <f t="shared" ref="D146:E147" si="59">D147</f>
        <v>30000</v>
      </c>
      <c r="E146" s="23">
        <f t="shared" si="59"/>
        <v>30000</v>
      </c>
    </row>
    <row r="147" spans="1:5" ht="78.75" x14ac:dyDescent="0.25">
      <c r="A147" s="9" t="s">
        <v>199</v>
      </c>
      <c r="B147" s="30" t="s">
        <v>110</v>
      </c>
      <c r="C147" s="13"/>
      <c r="D147" s="48">
        <f t="shared" si="59"/>
        <v>30000</v>
      </c>
      <c r="E147" s="48">
        <f t="shared" si="59"/>
        <v>30000</v>
      </c>
    </row>
    <row r="148" spans="1:5" x14ac:dyDescent="0.25">
      <c r="A148" s="2" t="s">
        <v>254</v>
      </c>
      <c r="B148" s="30"/>
      <c r="C148" s="13">
        <v>200</v>
      </c>
      <c r="D148" s="46">
        <v>30000</v>
      </c>
      <c r="E148" s="46">
        <v>30000</v>
      </c>
    </row>
    <row r="149" spans="1:5" ht="31.5" x14ac:dyDescent="0.25">
      <c r="A149" s="28" t="s">
        <v>205</v>
      </c>
      <c r="B149" s="29" t="s">
        <v>38</v>
      </c>
      <c r="C149" s="12"/>
      <c r="D149" s="23">
        <f t="shared" ref="D149:E149" si="60">D150</f>
        <v>950000</v>
      </c>
      <c r="E149" s="23">
        <f t="shared" si="60"/>
        <v>850000</v>
      </c>
    </row>
    <row r="150" spans="1:5" ht="94.5" x14ac:dyDescent="0.25">
      <c r="A150" s="9" t="s">
        <v>206</v>
      </c>
      <c r="B150" s="30" t="s">
        <v>111</v>
      </c>
      <c r="C150" s="14"/>
      <c r="D150" s="48">
        <f t="shared" ref="D150:E150" si="61">D151+D152</f>
        <v>950000</v>
      </c>
      <c r="E150" s="48">
        <f t="shared" si="61"/>
        <v>850000</v>
      </c>
    </row>
    <row r="151" spans="1:5" ht="45.75" customHeight="1" x14ac:dyDescent="0.25">
      <c r="A151" s="2" t="s">
        <v>255</v>
      </c>
      <c r="B151" s="31"/>
      <c r="C151" s="14">
        <v>100</v>
      </c>
      <c r="D151" s="46">
        <v>950000</v>
      </c>
      <c r="E151" s="46">
        <v>850000</v>
      </c>
    </row>
    <row r="152" spans="1:5" hidden="1" x14ac:dyDescent="0.25">
      <c r="A152" s="2" t="s">
        <v>254</v>
      </c>
      <c r="B152" s="32"/>
      <c r="C152" s="14">
        <v>200</v>
      </c>
      <c r="D152" s="46"/>
      <c r="E152" s="46"/>
    </row>
    <row r="153" spans="1:5" ht="37.5" x14ac:dyDescent="0.3">
      <c r="A153" s="26" t="s">
        <v>82</v>
      </c>
      <c r="B153" s="27" t="s">
        <v>39</v>
      </c>
      <c r="C153" s="13"/>
      <c r="D153" s="50">
        <f>D154+D169</f>
        <v>9211316</v>
      </c>
      <c r="E153" s="50">
        <f>E154+E169</f>
        <v>9163316</v>
      </c>
    </row>
    <row r="154" spans="1:5" ht="31.5" x14ac:dyDescent="0.25">
      <c r="A154" s="28" t="s">
        <v>83</v>
      </c>
      <c r="B154" s="29" t="s">
        <v>40</v>
      </c>
      <c r="C154" s="12"/>
      <c r="D154" s="23">
        <f t="shared" ref="D154:E154" si="62">D155+D158+D160+D164+D166+D162</f>
        <v>9111316</v>
      </c>
      <c r="E154" s="23">
        <f t="shared" si="62"/>
        <v>9083316</v>
      </c>
    </row>
    <row r="155" spans="1:5" ht="63" x14ac:dyDescent="0.25">
      <c r="A155" s="9" t="s">
        <v>182</v>
      </c>
      <c r="B155" s="30" t="s">
        <v>112</v>
      </c>
      <c r="C155" s="13"/>
      <c r="D155" s="48">
        <f t="shared" ref="D155:E155" si="63">D156+D157</f>
        <v>2610036</v>
      </c>
      <c r="E155" s="48">
        <f t="shared" si="63"/>
        <v>2610036</v>
      </c>
    </row>
    <row r="156" spans="1:5" ht="31.5" x14ac:dyDescent="0.25">
      <c r="A156" s="2" t="s">
        <v>253</v>
      </c>
      <c r="B156" s="30"/>
      <c r="C156" s="13">
        <v>600</v>
      </c>
      <c r="D156" s="46">
        <v>2610036</v>
      </c>
      <c r="E156" s="46">
        <v>2610036</v>
      </c>
    </row>
    <row r="157" spans="1:5" x14ac:dyDescent="0.25">
      <c r="A157" s="2" t="s">
        <v>256</v>
      </c>
      <c r="B157" s="30"/>
      <c r="C157" s="13">
        <v>800</v>
      </c>
      <c r="D157" s="46"/>
      <c r="E157" s="46"/>
    </row>
    <row r="158" spans="1:5" ht="47.25" x14ac:dyDescent="0.25">
      <c r="A158" s="4" t="s">
        <v>183</v>
      </c>
      <c r="B158" s="30" t="s">
        <v>113</v>
      </c>
      <c r="C158" s="13"/>
      <c r="D158" s="48">
        <f t="shared" ref="D158:E158" si="64">D159</f>
        <v>1106962</v>
      </c>
      <c r="E158" s="48">
        <f t="shared" si="64"/>
        <v>1106962</v>
      </c>
    </row>
    <row r="159" spans="1:5" ht="31.5" x14ac:dyDescent="0.25">
      <c r="A159" s="2" t="s">
        <v>253</v>
      </c>
      <c r="B159" s="30"/>
      <c r="C159" s="13">
        <v>600</v>
      </c>
      <c r="D159" s="46">
        <v>1106962</v>
      </c>
      <c r="E159" s="46">
        <v>1106962</v>
      </c>
    </row>
    <row r="160" spans="1:5" ht="47.25" x14ac:dyDescent="0.25">
      <c r="A160" s="4" t="s">
        <v>184</v>
      </c>
      <c r="B160" s="30" t="s">
        <v>114</v>
      </c>
      <c r="C160" s="13"/>
      <c r="D160" s="48">
        <f t="shared" ref="D160:E160" si="65">D161</f>
        <v>3125000</v>
      </c>
      <c r="E160" s="48">
        <f t="shared" si="65"/>
        <v>3125000</v>
      </c>
    </row>
    <row r="161" spans="1:5" ht="31.5" x14ac:dyDescent="0.25">
      <c r="A161" s="2" t="s">
        <v>253</v>
      </c>
      <c r="B161" s="30"/>
      <c r="C161" s="13">
        <v>600</v>
      </c>
      <c r="D161" s="46">
        <v>3125000</v>
      </c>
      <c r="E161" s="46">
        <v>3125000</v>
      </c>
    </row>
    <row r="162" spans="1:5" ht="63" x14ac:dyDescent="0.25">
      <c r="A162" s="4" t="s">
        <v>251</v>
      </c>
      <c r="B162" s="30" t="s">
        <v>248</v>
      </c>
      <c r="C162" s="13"/>
      <c r="D162" s="48">
        <f t="shared" ref="D162:E162" si="66">D163</f>
        <v>2158002</v>
      </c>
      <c r="E162" s="48">
        <f t="shared" si="66"/>
        <v>2158002</v>
      </c>
    </row>
    <row r="163" spans="1:5" ht="31.5" x14ac:dyDescent="0.25">
      <c r="A163" s="2" t="s">
        <v>253</v>
      </c>
      <c r="B163" s="30"/>
      <c r="C163" s="13">
        <v>600</v>
      </c>
      <c r="D163" s="46">
        <v>2158002</v>
      </c>
      <c r="E163" s="46">
        <v>2158002</v>
      </c>
    </row>
    <row r="164" spans="1:5" ht="47.25" x14ac:dyDescent="0.25">
      <c r="A164" s="4" t="s">
        <v>185</v>
      </c>
      <c r="B164" s="30" t="s">
        <v>115</v>
      </c>
      <c r="C164" s="13"/>
      <c r="D164" s="48">
        <f t="shared" ref="D164:E164" si="67">D165</f>
        <v>108000</v>
      </c>
      <c r="E164" s="48">
        <f t="shared" si="67"/>
        <v>80000</v>
      </c>
    </row>
    <row r="165" spans="1:5" ht="31.5" x14ac:dyDescent="0.25">
      <c r="A165" s="2" t="s">
        <v>253</v>
      </c>
      <c r="B165" s="30"/>
      <c r="C165" s="13">
        <v>600</v>
      </c>
      <c r="D165" s="46">
        <v>108000</v>
      </c>
      <c r="E165" s="46">
        <v>80000</v>
      </c>
    </row>
    <row r="166" spans="1:5" ht="63" x14ac:dyDescent="0.25">
      <c r="A166" s="5" t="s">
        <v>186</v>
      </c>
      <c r="B166" s="30" t="s">
        <v>41</v>
      </c>
      <c r="C166" s="13"/>
      <c r="D166" s="48">
        <f t="shared" ref="D166:E166" si="68">D167</f>
        <v>3316</v>
      </c>
      <c r="E166" s="48">
        <f t="shared" si="68"/>
        <v>3316</v>
      </c>
    </row>
    <row r="167" spans="1:5" ht="30.75" customHeight="1" x14ac:dyDescent="0.25">
      <c r="A167" s="2" t="s">
        <v>253</v>
      </c>
      <c r="B167" s="30"/>
      <c r="C167" s="13">
        <v>600</v>
      </c>
      <c r="D167" s="46">
        <v>3316</v>
      </c>
      <c r="E167" s="46">
        <v>3316</v>
      </c>
    </row>
    <row r="168" spans="1:5" ht="63" hidden="1" x14ac:dyDescent="0.25">
      <c r="A168" s="5" t="s">
        <v>187</v>
      </c>
      <c r="B168" s="30" t="s">
        <v>42</v>
      </c>
      <c r="C168" s="13"/>
      <c r="D168" s="46"/>
      <c r="E168" s="46"/>
    </row>
    <row r="169" spans="1:5" ht="31.5" x14ac:dyDescent="0.25">
      <c r="A169" s="28" t="s">
        <v>84</v>
      </c>
      <c r="B169" s="29" t="s">
        <v>91</v>
      </c>
      <c r="C169" s="12"/>
      <c r="D169" s="23">
        <f t="shared" ref="D169:E169" si="69">D170</f>
        <v>100000</v>
      </c>
      <c r="E169" s="23">
        <f t="shared" si="69"/>
        <v>80000</v>
      </c>
    </row>
    <row r="170" spans="1:5" ht="63" x14ac:dyDescent="0.25">
      <c r="A170" s="9" t="s">
        <v>188</v>
      </c>
      <c r="B170" s="30" t="s">
        <v>116</v>
      </c>
      <c r="C170" s="13"/>
      <c r="D170" s="48">
        <f t="shared" ref="D170:E170" si="70">D171</f>
        <v>100000</v>
      </c>
      <c r="E170" s="48">
        <f t="shared" si="70"/>
        <v>80000</v>
      </c>
    </row>
    <row r="171" spans="1:5" x14ac:dyDescent="0.25">
      <c r="A171" s="2" t="s">
        <v>254</v>
      </c>
      <c r="B171" s="30"/>
      <c r="C171" s="13">
        <v>200</v>
      </c>
      <c r="D171" s="46">
        <v>100000</v>
      </c>
      <c r="E171" s="46">
        <v>80000</v>
      </c>
    </row>
    <row r="172" spans="1:5" ht="37.5" x14ac:dyDescent="0.3">
      <c r="A172" s="26" t="s">
        <v>92</v>
      </c>
      <c r="B172" s="27" t="s">
        <v>43</v>
      </c>
      <c r="C172" s="13"/>
      <c r="D172" s="50">
        <f t="shared" ref="D172:E172" si="71">D173</f>
        <v>554000</v>
      </c>
      <c r="E172" s="50">
        <f t="shared" si="71"/>
        <v>554000</v>
      </c>
    </row>
    <row r="173" spans="1:5" ht="31.5" x14ac:dyDescent="0.25">
      <c r="A173" s="28" t="s">
        <v>190</v>
      </c>
      <c r="B173" s="29" t="s">
        <v>44</v>
      </c>
      <c r="C173" s="12"/>
      <c r="D173" s="23">
        <f t="shared" ref="D173:E174" si="72">D174</f>
        <v>554000</v>
      </c>
      <c r="E173" s="23">
        <f t="shared" si="72"/>
        <v>554000</v>
      </c>
    </row>
    <row r="174" spans="1:5" ht="63" x14ac:dyDescent="0.25">
      <c r="A174" s="9" t="s">
        <v>189</v>
      </c>
      <c r="B174" s="30" t="s">
        <v>117</v>
      </c>
      <c r="C174" s="13"/>
      <c r="D174" s="48">
        <f t="shared" si="72"/>
        <v>554000</v>
      </c>
      <c r="E174" s="48">
        <f t="shared" si="72"/>
        <v>554000</v>
      </c>
    </row>
    <row r="175" spans="1:5" x14ac:dyDescent="0.25">
      <c r="A175" s="2" t="s">
        <v>254</v>
      </c>
      <c r="B175" s="30"/>
      <c r="C175" s="13">
        <v>200</v>
      </c>
      <c r="D175" s="46">
        <v>554000</v>
      </c>
      <c r="E175" s="46">
        <v>554000</v>
      </c>
    </row>
    <row r="176" spans="1:5" ht="55.5" customHeight="1" x14ac:dyDescent="0.3">
      <c r="A176" s="26" t="s">
        <v>70</v>
      </c>
      <c r="B176" s="27" t="s">
        <v>45</v>
      </c>
      <c r="C176" s="14"/>
      <c r="D176" s="50">
        <f t="shared" ref="D176:E176" si="73">D177+D184+D189</f>
        <v>0</v>
      </c>
      <c r="E176" s="50">
        <f t="shared" si="73"/>
        <v>675000</v>
      </c>
    </row>
    <row r="177" spans="1:5" ht="31.5" hidden="1" x14ac:dyDescent="0.25">
      <c r="A177" s="28" t="s">
        <v>78</v>
      </c>
      <c r="B177" s="29" t="s">
        <v>46</v>
      </c>
      <c r="C177" s="33"/>
      <c r="D177" s="23">
        <f t="shared" ref="D177:E177" si="74">D178+D180+D181+D182+D183</f>
        <v>0</v>
      </c>
      <c r="E177" s="23">
        <f t="shared" si="74"/>
        <v>0</v>
      </c>
    </row>
    <row r="178" spans="1:5" ht="78.75" hidden="1" x14ac:dyDescent="0.25">
      <c r="A178" s="9" t="s">
        <v>191</v>
      </c>
      <c r="B178" s="30" t="s">
        <v>207</v>
      </c>
      <c r="C178" s="14"/>
      <c r="D178" s="48">
        <f t="shared" ref="D178:E178" si="75">D179</f>
        <v>0</v>
      </c>
      <c r="E178" s="48">
        <f t="shared" si="75"/>
        <v>0</v>
      </c>
    </row>
    <row r="179" spans="1:5" hidden="1" x14ac:dyDescent="0.25">
      <c r="A179" s="2" t="s">
        <v>256</v>
      </c>
      <c r="B179" s="30"/>
      <c r="C179" s="14">
        <v>800</v>
      </c>
      <c r="D179" s="46"/>
      <c r="E179" s="46"/>
    </row>
    <row r="180" spans="1:5" ht="63" hidden="1" x14ac:dyDescent="0.25">
      <c r="A180" s="9" t="s">
        <v>274</v>
      </c>
      <c r="B180" s="30" t="s">
        <v>275</v>
      </c>
      <c r="C180" s="14"/>
      <c r="D180" s="48">
        <f t="shared" ref="D180:E180" si="76">D181</f>
        <v>0</v>
      </c>
      <c r="E180" s="48">
        <f t="shared" si="76"/>
        <v>0</v>
      </c>
    </row>
    <row r="181" spans="1:5" hidden="1" x14ac:dyDescent="0.25">
      <c r="A181" s="2" t="s">
        <v>256</v>
      </c>
      <c r="B181" s="30"/>
      <c r="C181" s="14">
        <v>800</v>
      </c>
      <c r="D181" s="46"/>
      <c r="E181" s="46"/>
    </row>
    <row r="182" spans="1:5" ht="78.75" hidden="1" x14ac:dyDescent="0.25">
      <c r="A182" s="9" t="s">
        <v>276</v>
      </c>
      <c r="B182" s="30" t="s">
        <v>277</v>
      </c>
      <c r="C182" s="14"/>
      <c r="D182" s="48">
        <f t="shared" ref="D182:E182" si="77">D183</f>
        <v>0</v>
      </c>
      <c r="E182" s="48">
        <f t="shared" si="77"/>
        <v>0</v>
      </c>
    </row>
    <row r="183" spans="1:5" hidden="1" x14ac:dyDescent="0.25">
      <c r="A183" s="2" t="s">
        <v>256</v>
      </c>
      <c r="B183" s="30"/>
      <c r="C183" s="14">
        <v>800</v>
      </c>
      <c r="D183" s="46"/>
      <c r="E183" s="46"/>
    </row>
    <row r="184" spans="1:5" ht="31.5" x14ac:dyDescent="0.25">
      <c r="A184" s="40" t="s">
        <v>280</v>
      </c>
      <c r="B184" s="41" t="s">
        <v>279</v>
      </c>
      <c r="C184" s="33"/>
      <c r="D184" s="23">
        <f t="shared" ref="D184:E184" si="78">D185+D187</f>
        <v>0</v>
      </c>
      <c r="E184" s="23">
        <f t="shared" si="78"/>
        <v>675000</v>
      </c>
    </row>
    <row r="185" spans="1:5" ht="78.75" x14ac:dyDescent="0.25">
      <c r="A185" s="2" t="s">
        <v>278</v>
      </c>
      <c r="B185" s="31" t="s">
        <v>281</v>
      </c>
      <c r="C185" s="14"/>
      <c r="D185" s="46"/>
      <c r="E185" s="46"/>
    </row>
    <row r="186" spans="1:5" x14ac:dyDescent="0.25">
      <c r="A186" s="2" t="s">
        <v>254</v>
      </c>
      <c r="B186" s="32"/>
      <c r="C186" s="14">
        <v>200</v>
      </c>
      <c r="D186" s="46"/>
      <c r="E186" s="46"/>
    </row>
    <row r="187" spans="1:5" ht="78.75" x14ac:dyDescent="0.25">
      <c r="A187" s="2" t="s">
        <v>286</v>
      </c>
      <c r="B187" s="32" t="s">
        <v>287</v>
      </c>
      <c r="C187" s="14"/>
      <c r="D187" s="48">
        <f t="shared" ref="D187:E187" si="79">D188</f>
        <v>0</v>
      </c>
      <c r="E187" s="48">
        <f t="shared" si="79"/>
        <v>675000</v>
      </c>
    </row>
    <row r="188" spans="1:5" ht="31.5" x14ac:dyDescent="0.25">
      <c r="A188" s="2" t="s">
        <v>288</v>
      </c>
      <c r="B188" s="32"/>
      <c r="C188" s="14">
        <v>400</v>
      </c>
      <c r="D188" s="46"/>
      <c r="E188" s="46">
        <v>675000</v>
      </c>
    </row>
    <row r="189" spans="1:5" ht="0.75" customHeight="1" x14ac:dyDescent="0.25">
      <c r="A189" s="40" t="s">
        <v>283</v>
      </c>
      <c r="B189" s="29" t="s">
        <v>282</v>
      </c>
      <c r="C189" s="33"/>
      <c r="D189" s="52"/>
      <c r="E189" s="52"/>
    </row>
    <row r="190" spans="1:5" ht="78.75" hidden="1" x14ac:dyDescent="0.25">
      <c r="A190" s="2" t="s">
        <v>285</v>
      </c>
      <c r="B190" s="32" t="s">
        <v>284</v>
      </c>
      <c r="C190" s="14"/>
      <c r="D190" s="46"/>
      <c r="E190" s="46"/>
    </row>
    <row r="191" spans="1:5" hidden="1" x14ac:dyDescent="0.25">
      <c r="A191" s="2" t="s">
        <v>254</v>
      </c>
      <c r="B191" s="32"/>
      <c r="C191" s="14">
        <v>200</v>
      </c>
      <c r="D191" s="46"/>
      <c r="E191" s="46"/>
    </row>
    <row r="192" spans="1:5" ht="37.5" x14ac:dyDescent="0.3">
      <c r="A192" s="26" t="s">
        <v>316</v>
      </c>
      <c r="B192" s="27" t="s">
        <v>47</v>
      </c>
      <c r="C192" s="14"/>
      <c r="D192" s="50">
        <f t="shared" ref="D192:E193" si="80">D193</f>
        <v>100000</v>
      </c>
      <c r="E192" s="50">
        <f t="shared" si="80"/>
        <v>100000</v>
      </c>
    </row>
    <row r="193" spans="1:5" ht="31.5" x14ac:dyDescent="0.25">
      <c r="A193" s="28" t="s">
        <v>93</v>
      </c>
      <c r="B193" s="29" t="s">
        <v>48</v>
      </c>
      <c r="C193" s="33"/>
      <c r="D193" s="23">
        <f t="shared" si="80"/>
        <v>100000</v>
      </c>
      <c r="E193" s="23">
        <f t="shared" si="80"/>
        <v>100000</v>
      </c>
    </row>
    <row r="194" spans="1:5" ht="78.75" x14ac:dyDescent="0.25">
      <c r="A194" s="9" t="s">
        <v>212</v>
      </c>
      <c r="B194" s="30" t="s">
        <v>120</v>
      </c>
      <c r="C194" s="14"/>
      <c r="D194" s="48">
        <f t="shared" ref="D194:E194" si="81">D195</f>
        <v>100000</v>
      </c>
      <c r="E194" s="48">
        <f t="shared" si="81"/>
        <v>100000</v>
      </c>
    </row>
    <row r="195" spans="1:5" x14ac:dyDescent="0.25">
      <c r="A195" s="2" t="s">
        <v>254</v>
      </c>
      <c r="B195" s="30"/>
      <c r="C195" s="14">
        <v>200</v>
      </c>
      <c r="D195" s="46">
        <v>100000</v>
      </c>
      <c r="E195" s="46">
        <v>100000</v>
      </c>
    </row>
    <row r="196" spans="1:5" ht="37.5" x14ac:dyDescent="0.3">
      <c r="A196" s="26" t="s">
        <v>194</v>
      </c>
      <c r="B196" s="27" t="s">
        <v>49</v>
      </c>
      <c r="C196" s="14"/>
      <c r="D196" s="50">
        <f t="shared" ref="D196:E196" si="82">D197+D200+D204+D208</f>
        <v>1200000</v>
      </c>
      <c r="E196" s="50">
        <f t="shared" si="82"/>
        <v>1200000</v>
      </c>
    </row>
    <row r="197" spans="1:5" ht="0.75" customHeight="1" x14ac:dyDescent="0.25">
      <c r="A197" s="28" t="s">
        <v>87</v>
      </c>
      <c r="B197" s="29" t="s">
        <v>50</v>
      </c>
      <c r="C197" s="33"/>
      <c r="D197" s="23">
        <f t="shared" ref="D197:E198" si="83">D198</f>
        <v>0</v>
      </c>
      <c r="E197" s="23">
        <f t="shared" si="83"/>
        <v>0</v>
      </c>
    </row>
    <row r="198" spans="1:5" ht="47.25" hidden="1" x14ac:dyDescent="0.25">
      <c r="A198" s="9" t="s">
        <v>193</v>
      </c>
      <c r="B198" s="30" t="s">
        <v>121</v>
      </c>
      <c r="C198" s="14"/>
      <c r="D198" s="48">
        <f t="shared" si="83"/>
        <v>0</v>
      </c>
      <c r="E198" s="48">
        <f t="shared" si="83"/>
        <v>0</v>
      </c>
    </row>
    <row r="199" spans="1:5" hidden="1" x14ac:dyDescent="0.25">
      <c r="A199" s="2" t="s">
        <v>254</v>
      </c>
      <c r="B199" s="30"/>
      <c r="C199" s="14">
        <v>200</v>
      </c>
      <c r="D199" s="46"/>
      <c r="E199" s="46"/>
    </row>
    <row r="200" spans="1:5" ht="31.5" x14ac:dyDescent="0.25">
      <c r="A200" s="28" t="s">
        <v>88</v>
      </c>
      <c r="B200" s="34" t="s">
        <v>51</v>
      </c>
      <c r="C200" s="33"/>
      <c r="D200" s="23">
        <f t="shared" ref="D200:E200" si="84">D201</f>
        <v>300000</v>
      </c>
      <c r="E200" s="23">
        <f t="shared" si="84"/>
        <v>300000</v>
      </c>
    </row>
    <row r="201" spans="1:5" ht="78.75" x14ac:dyDescent="0.25">
      <c r="A201" s="9" t="s">
        <v>192</v>
      </c>
      <c r="B201" s="30" t="s">
        <v>122</v>
      </c>
      <c r="C201" s="14"/>
      <c r="D201" s="48">
        <f t="shared" ref="D201:E201" si="85">D202+D203</f>
        <v>300000</v>
      </c>
      <c r="E201" s="48">
        <f t="shared" si="85"/>
        <v>300000</v>
      </c>
    </row>
    <row r="202" spans="1:5" x14ac:dyDescent="0.25">
      <c r="A202" s="2" t="s">
        <v>254</v>
      </c>
      <c r="B202" s="30"/>
      <c r="C202" s="14">
        <v>200</v>
      </c>
      <c r="D202" s="46">
        <v>300000</v>
      </c>
      <c r="E202" s="46">
        <v>300000</v>
      </c>
    </row>
    <row r="203" spans="1:5" x14ac:dyDescent="0.25">
      <c r="A203" s="2" t="s">
        <v>256</v>
      </c>
      <c r="B203" s="30"/>
      <c r="C203" s="14">
        <v>800</v>
      </c>
      <c r="D203" s="46"/>
      <c r="E203" s="46"/>
    </row>
    <row r="204" spans="1:5" ht="63" x14ac:dyDescent="0.25">
      <c r="A204" s="9" t="s">
        <v>195</v>
      </c>
      <c r="B204" s="30" t="s">
        <v>123</v>
      </c>
      <c r="C204" s="14"/>
      <c r="D204" s="48">
        <f t="shared" ref="D204:E204" si="86">D205+D206+D207</f>
        <v>900000</v>
      </c>
      <c r="E204" s="48">
        <f t="shared" si="86"/>
        <v>900000</v>
      </c>
    </row>
    <row r="205" spans="1:5" ht="47.25" x14ac:dyDescent="0.25">
      <c r="A205" s="2" t="s">
        <v>255</v>
      </c>
      <c r="B205" s="30"/>
      <c r="C205" s="14">
        <v>100</v>
      </c>
      <c r="D205" s="46">
        <v>572880</v>
      </c>
      <c r="E205" s="46">
        <v>572880</v>
      </c>
    </row>
    <row r="206" spans="1:5" ht="15" customHeight="1" x14ac:dyDescent="0.25">
      <c r="A206" s="2" t="s">
        <v>254</v>
      </c>
      <c r="B206" s="30"/>
      <c r="C206" s="14">
        <v>200</v>
      </c>
      <c r="D206" s="46">
        <v>327120</v>
      </c>
      <c r="E206" s="46">
        <v>327120</v>
      </c>
    </row>
    <row r="207" spans="1:5" hidden="1" x14ac:dyDescent="0.25">
      <c r="A207" s="2" t="s">
        <v>256</v>
      </c>
      <c r="B207" s="30"/>
      <c r="C207" s="14">
        <v>800</v>
      </c>
      <c r="D207" s="46"/>
      <c r="E207" s="46"/>
    </row>
    <row r="208" spans="1:5" ht="31.5" hidden="1" x14ac:dyDescent="0.25">
      <c r="A208" s="40" t="s">
        <v>291</v>
      </c>
      <c r="B208" s="42" t="s">
        <v>289</v>
      </c>
      <c r="C208" s="33"/>
      <c r="D208" s="52"/>
      <c r="E208" s="52"/>
    </row>
    <row r="209" spans="1:5" ht="63" hidden="1" x14ac:dyDescent="0.25">
      <c r="A209" s="2" t="s">
        <v>292</v>
      </c>
      <c r="B209" s="30" t="s">
        <v>290</v>
      </c>
      <c r="C209" s="14"/>
      <c r="D209" s="46"/>
      <c r="E209" s="46"/>
    </row>
    <row r="210" spans="1:5" hidden="1" x14ac:dyDescent="0.25">
      <c r="A210" s="2" t="s">
        <v>254</v>
      </c>
      <c r="B210" s="30"/>
      <c r="C210" s="14">
        <v>200</v>
      </c>
      <c r="D210" s="46"/>
      <c r="E210" s="46"/>
    </row>
    <row r="211" spans="1:5" ht="37.5" x14ac:dyDescent="0.3">
      <c r="A211" s="26" t="s">
        <v>85</v>
      </c>
      <c r="B211" s="35" t="s">
        <v>52</v>
      </c>
      <c r="C211" s="14"/>
      <c r="D211" s="50">
        <f t="shared" ref="D211:E213" si="87">D212</f>
        <v>1000000</v>
      </c>
      <c r="E211" s="50">
        <f t="shared" si="87"/>
        <v>900000</v>
      </c>
    </row>
    <row r="212" spans="1:5" ht="31.5" x14ac:dyDescent="0.25">
      <c r="A212" s="28" t="s">
        <v>118</v>
      </c>
      <c r="B212" s="29" t="s">
        <v>53</v>
      </c>
      <c r="C212" s="33"/>
      <c r="D212" s="23">
        <f t="shared" si="87"/>
        <v>1000000</v>
      </c>
      <c r="E212" s="23">
        <f t="shared" si="87"/>
        <v>900000</v>
      </c>
    </row>
    <row r="213" spans="1:5" ht="63" x14ac:dyDescent="0.25">
      <c r="A213" s="9" t="s">
        <v>196</v>
      </c>
      <c r="B213" s="30" t="s">
        <v>124</v>
      </c>
      <c r="C213" s="14"/>
      <c r="D213" s="48">
        <f t="shared" si="87"/>
        <v>1000000</v>
      </c>
      <c r="E213" s="48">
        <f t="shared" si="87"/>
        <v>900000</v>
      </c>
    </row>
    <row r="214" spans="1:5" ht="31.5" x14ac:dyDescent="0.25">
      <c r="A214" s="2" t="s">
        <v>253</v>
      </c>
      <c r="B214" s="32"/>
      <c r="C214" s="14">
        <v>600</v>
      </c>
      <c r="D214" s="49">
        <v>1000000</v>
      </c>
      <c r="E214" s="49">
        <v>900000</v>
      </c>
    </row>
    <row r="215" spans="1:5" ht="37.5" x14ac:dyDescent="0.3">
      <c r="A215" s="26" t="s">
        <v>79</v>
      </c>
      <c r="B215" s="27" t="s">
        <v>54</v>
      </c>
      <c r="C215" s="14"/>
      <c r="D215" s="50">
        <f>D216+D224</f>
        <v>18013300</v>
      </c>
      <c r="E215" s="50">
        <f>E216+E224</f>
        <v>18354300</v>
      </c>
    </row>
    <row r="216" spans="1:5" ht="31.5" x14ac:dyDescent="0.25">
      <c r="A216" s="28" t="s">
        <v>80</v>
      </c>
      <c r="B216" s="29" t="s">
        <v>55</v>
      </c>
      <c r="C216" s="33"/>
      <c r="D216" s="23">
        <f t="shared" ref="D216:E216" si="88">D217+D220+D222</f>
        <v>15992000</v>
      </c>
      <c r="E216" s="23">
        <f t="shared" si="88"/>
        <v>16333000</v>
      </c>
    </row>
    <row r="217" spans="1:5" ht="78.75" x14ac:dyDescent="0.25">
      <c r="A217" s="9" t="s">
        <v>197</v>
      </c>
      <c r="B217" s="30" t="s">
        <v>125</v>
      </c>
      <c r="C217" s="14"/>
      <c r="D217" s="48">
        <f t="shared" ref="D217:E217" si="89">D218+D219</f>
        <v>3619000</v>
      </c>
      <c r="E217" s="48">
        <f t="shared" si="89"/>
        <v>2929000</v>
      </c>
    </row>
    <row r="218" spans="1:5" x14ac:dyDescent="0.25">
      <c r="A218" s="2" t="s">
        <v>254</v>
      </c>
      <c r="B218" s="30"/>
      <c r="C218" s="14">
        <v>200</v>
      </c>
      <c r="D218" s="46">
        <v>3619000</v>
      </c>
      <c r="E218" s="46">
        <v>2929000</v>
      </c>
    </row>
    <row r="219" spans="1:5" ht="0.75" customHeight="1" x14ac:dyDescent="0.25">
      <c r="A219" s="2" t="s">
        <v>256</v>
      </c>
      <c r="B219" s="30"/>
      <c r="C219" s="14">
        <v>800</v>
      </c>
      <c r="D219" s="46"/>
      <c r="E219" s="46"/>
    </row>
    <row r="220" spans="1:5" ht="94.5" hidden="1" x14ac:dyDescent="0.25">
      <c r="A220" s="9" t="s">
        <v>297</v>
      </c>
      <c r="B220" s="30" t="s">
        <v>126</v>
      </c>
      <c r="C220" s="14"/>
      <c r="D220" s="48">
        <f t="shared" ref="D220:E220" si="90">D221</f>
        <v>0</v>
      </c>
      <c r="E220" s="48">
        <f t="shared" si="90"/>
        <v>0</v>
      </c>
    </row>
    <row r="221" spans="1:5" hidden="1" x14ac:dyDescent="0.25">
      <c r="A221" s="2" t="s">
        <v>257</v>
      </c>
      <c r="B221" s="30"/>
      <c r="C221" s="14">
        <v>500</v>
      </c>
      <c r="D221" s="46"/>
      <c r="E221" s="46"/>
    </row>
    <row r="222" spans="1:5" ht="63" x14ac:dyDescent="0.25">
      <c r="A222" s="9" t="s">
        <v>300</v>
      </c>
      <c r="B222" s="30" t="s">
        <v>301</v>
      </c>
      <c r="C222" s="14"/>
      <c r="D222" s="48">
        <f t="shared" ref="D222:E222" si="91">D223</f>
        <v>12373000</v>
      </c>
      <c r="E222" s="48">
        <f t="shared" si="91"/>
        <v>13404000</v>
      </c>
    </row>
    <row r="223" spans="1:5" x14ac:dyDescent="0.25">
      <c r="A223" s="2" t="s">
        <v>256</v>
      </c>
      <c r="B223" s="30"/>
      <c r="C223" s="14">
        <v>800</v>
      </c>
      <c r="D223" s="46">
        <v>12373000</v>
      </c>
      <c r="E223" s="46">
        <v>13404000</v>
      </c>
    </row>
    <row r="224" spans="1:5" ht="31.5" x14ac:dyDescent="0.25">
      <c r="A224" s="28" t="s">
        <v>203</v>
      </c>
      <c r="B224" s="29" t="s">
        <v>56</v>
      </c>
      <c r="C224" s="33"/>
      <c r="D224" s="23">
        <f t="shared" ref="D224:E224" si="92">D225+D227+D229</f>
        <v>2021300</v>
      </c>
      <c r="E224" s="23">
        <f t="shared" si="92"/>
        <v>2021300</v>
      </c>
    </row>
    <row r="225" spans="1:5" ht="78.75" x14ac:dyDescent="0.25">
      <c r="A225" s="9" t="s">
        <v>204</v>
      </c>
      <c r="B225" s="30" t="s">
        <v>127</v>
      </c>
      <c r="C225" s="14"/>
      <c r="D225" s="48">
        <f t="shared" ref="D225:E225" si="93">D226</f>
        <v>2000000</v>
      </c>
      <c r="E225" s="48">
        <f t="shared" si="93"/>
        <v>2000000</v>
      </c>
    </row>
    <row r="226" spans="1:5" x14ac:dyDescent="0.25">
      <c r="A226" s="2" t="s">
        <v>256</v>
      </c>
      <c r="B226" s="30"/>
      <c r="C226" s="14">
        <v>800</v>
      </c>
      <c r="D226" s="46">
        <v>2000000</v>
      </c>
      <c r="E226" s="46">
        <v>2000000</v>
      </c>
    </row>
    <row r="227" spans="1:5" ht="78.75" x14ac:dyDescent="0.25">
      <c r="A227" s="9" t="s">
        <v>227</v>
      </c>
      <c r="B227" s="30" t="s">
        <v>94</v>
      </c>
      <c r="C227" s="14"/>
      <c r="D227" s="48">
        <f t="shared" ref="D227:E227" si="94">D228</f>
        <v>300</v>
      </c>
      <c r="E227" s="48">
        <f t="shared" si="94"/>
        <v>300</v>
      </c>
    </row>
    <row r="228" spans="1:5" x14ac:dyDescent="0.25">
      <c r="A228" s="2" t="s">
        <v>256</v>
      </c>
      <c r="B228" s="30"/>
      <c r="C228" s="14">
        <v>800</v>
      </c>
      <c r="D228" s="46">
        <v>300</v>
      </c>
      <c r="E228" s="46">
        <v>300</v>
      </c>
    </row>
    <row r="229" spans="1:5" ht="78.75" x14ac:dyDescent="0.25">
      <c r="A229" s="9" t="s">
        <v>228</v>
      </c>
      <c r="B229" s="30" t="s">
        <v>95</v>
      </c>
      <c r="C229" s="14"/>
      <c r="D229" s="48">
        <f t="shared" ref="D229:E229" si="95">D230</f>
        <v>21000</v>
      </c>
      <c r="E229" s="48">
        <f t="shared" si="95"/>
        <v>21000</v>
      </c>
    </row>
    <row r="230" spans="1:5" x14ac:dyDescent="0.25">
      <c r="A230" s="2" t="s">
        <v>256</v>
      </c>
      <c r="B230" s="32"/>
      <c r="C230" s="14">
        <v>800</v>
      </c>
      <c r="D230" s="46">
        <v>21000</v>
      </c>
      <c r="E230" s="46">
        <v>21000</v>
      </c>
    </row>
    <row r="231" spans="1:5" ht="37.5" x14ac:dyDescent="0.3">
      <c r="A231" s="26" t="s">
        <v>76</v>
      </c>
      <c r="B231" s="35" t="s">
        <v>57</v>
      </c>
      <c r="C231" s="14"/>
      <c r="D231" s="50">
        <f>D237+D232</f>
        <v>224400</v>
      </c>
      <c r="E231" s="50">
        <f>E237+E232</f>
        <v>204400</v>
      </c>
    </row>
    <row r="232" spans="1:5" ht="31.5" x14ac:dyDescent="0.25">
      <c r="A232" s="28" t="s">
        <v>77</v>
      </c>
      <c r="B232" s="29" t="s">
        <v>58</v>
      </c>
      <c r="C232" s="33"/>
      <c r="D232" s="23">
        <f t="shared" ref="D232:E232" si="96">D233+D235</f>
        <v>24400</v>
      </c>
      <c r="E232" s="23">
        <f t="shared" si="96"/>
        <v>24400</v>
      </c>
    </row>
    <row r="233" spans="1:5" ht="94.5" x14ac:dyDescent="0.25">
      <c r="A233" s="9" t="s">
        <v>271</v>
      </c>
      <c r="B233" s="36" t="s">
        <v>128</v>
      </c>
      <c r="C233" s="14"/>
      <c r="D233" s="48">
        <f t="shared" ref="D233:E233" si="97">D234</f>
        <v>11200</v>
      </c>
      <c r="E233" s="48">
        <f t="shared" si="97"/>
        <v>11200</v>
      </c>
    </row>
    <row r="234" spans="1:5" x14ac:dyDescent="0.25">
      <c r="A234" s="2" t="s">
        <v>256</v>
      </c>
      <c r="B234" s="36"/>
      <c r="C234" s="14">
        <v>800</v>
      </c>
      <c r="D234" s="46">
        <v>11200</v>
      </c>
      <c r="E234" s="46">
        <v>11200</v>
      </c>
    </row>
    <row r="235" spans="1:5" ht="94.5" x14ac:dyDescent="0.25">
      <c r="A235" s="9" t="s">
        <v>270</v>
      </c>
      <c r="B235" s="30" t="s">
        <v>129</v>
      </c>
      <c r="C235" s="14"/>
      <c r="D235" s="48">
        <f t="shared" ref="D235:E235" si="98">D236</f>
        <v>13200</v>
      </c>
      <c r="E235" s="48">
        <f t="shared" si="98"/>
        <v>13200</v>
      </c>
    </row>
    <row r="236" spans="1:5" ht="15" customHeight="1" x14ac:dyDescent="0.25">
      <c r="A236" s="2" t="s">
        <v>256</v>
      </c>
      <c r="B236" s="30"/>
      <c r="C236" s="14">
        <v>800</v>
      </c>
      <c r="D236" s="46">
        <v>13200</v>
      </c>
      <c r="E236" s="46">
        <v>13200</v>
      </c>
    </row>
    <row r="237" spans="1:5" ht="44.25" customHeight="1" x14ac:dyDescent="0.25">
      <c r="A237" s="28" t="s">
        <v>311</v>
      </c>
      <c r="B237" s="42" t="s">
        <v>312</v>
      </c>
      <c r="C237" s="55"/>
      <c r="D237" s="23">
        <f t="shared" ref="D237:E237" si="99">D238</f>
        <v>200000</v>
      </c>
      <c r="E237" s="23">
        <f t="shared" si="99"/>
        <v>180000</v>
      </c>
    </row>
    <row r="238" spans="1:5" ht="77.25" customHeight="1" x14ac:dyDescent="0.25">
      <c r="A238" s="9" t="s">
        <v>313</v>
      </c>
      <c r="B238" s="30" t="s">
        <v>314</v>
      </c>
      <c r="C238" s="37"/>
      <c r="D238" s="48">
        <f t="shared" ref="D238:E238" si="100">D239</f>
        <v>200000</v>
      </c>
      <c r="E238" s="48">
        <f t="shared" si="100"/>
        <v>180000</v>
      </c>
    </row>
    <row r="239" spans="1:5" ht="48.75" customHeight="1" x14ac:dyDescent="0.25">
      <c r="A239" s="2" t="s">
        <v>256</v>
      </c>
      <c r="B239" s="32"/>
      <c r="C239" s="37">
        <v>800</v>
      </c>
      <c r="D239" s="46">
        <v>200000</v>
      </c>
      <c r="E239" s="46">
        <v>180000</v>
      </c>
    </row>
    <row r="240" spans="1:5" ht="37.5" x14ac:dyDescent="0.3">
      <c r="A240" s="26" t="s">
        <v>86</v>
      </c>
      <c r="B240" s="38" t="s">
        <v>59</v>
      </c>
      <c r="C240" s="14"/>
      <c r="D240" s="50">
        <f t="shared" ref="D240:E240" si="101">D241</f>
        <v>620000</v>
      </c>
      <c r="E240" s="50">
        <f t="shared" si="101"/>
        <v>620000</v>
      </c>
    </row>
    <row r="241" spans="1:5" ht="31.5" x14ac:dyDescent="0.25">
      <c r="A241" s="28" t="s">
        <v>202</v>
      </c>
      <c r="B241" s="29" t="s">
        <v>60</v>
      </c>
      <c r="C241" s="33"/>
      <c r="D241" s="23">
        <f t="shared" ref="D241:E241" si="102">D242+D244+D246+D248</f>
        <v>620000</v>
      </c>
      <c r="E241" s="23">
        <f t="shared" si="102"/>
        <v>620000</v>
      </c>
    </row>
    <row r="242" spans="1:5" ht="78.75" x14ac:dyDescent="0.25">
      <c r="A242" s="9" t="s">
        <v>229</v>
      </c>
      <c r="B242" s="37" t="s">
        <v>130</v>
      </c>
      <c r="C242" s="14"/>
      <c r="D242" s="48">
        <f t="shared" ref="D242:E242" si="103">D243</f>
        <v>210000</v>
      </c>
      <c r="E242" s="48">
        <f t="shared" si="103"/>
        <v>210000</v>
      </c>
    </row>
    <row r="243" spans="1:5" x14ac:dyDescent="0.25">
      <c r="A243" s="2" t="s">
        <v>257</v>
      </c>
      <c r="B243" s="37"/>
      <c r="C243" s="14">
        <v>500</v>
      </c>
      <c r="D243" s="46">
        <v>210000</v>
      </c>
      <c r="E243" s="46">
        <v>210000</v>
      </c>
    </row>
    <row r="244" spans="1:5" ht="63" x14ac:dyDescent="0.25">
      <c r="A244" s="9" t="s">
        <v>230</v>
      </c>
      <c r="B244" s="37" t="s">
        <v>131</v>
      </c>
      <c r="C244" s="14"/>
      <c r="D244" s="48">
        <f t="shared" ref="D244:E244" si="104">D245</f>
        <v>400000</v>
      </c>
      <c r="E244" s="48">
        <f t="shared" si="104"/>
        <v>400000</v>
      </c>
    </row>
    <row r="245" spans="1:5" x14ac:dyDescent="0.25">
      <c r="A245" s="2" t="s">
        <v>254</v>
      </c>
      <c r="B245" s="37"/>
      <c r="C245" s="14">
        <v>200</v>
      </c>
      <c r="D245" s="46">
        <v>400000</v>
      </c>
      <c r="E245" s="46">
        <v>400000</v>
      </c>
    </row>
    <row r="246" spans="1:5" ht="63" x14ac:dyDescent="0.25">
      <c r="A246" s="9" t="s">
        <v>231</v>
      </c>
      <c r="B246" s="37" t="s">
        <v>132</v>
      </c>
      <c r="C246" s="14"/>
      <c r="D246" s="48">
        <f t="shared" ref="D246:E246" si="105">D247</f>
        <v>10000</v>
      </c>
      <c r="E246" s="48">
        <f t="shared" si="105"/>
        <v>10000</v>
      </c>
    </row>
    <row r="247" spans="1:5" ht="15" customHeight="1" x14ac:dyDescent="0.25">
      <c r="A247" s="2" t="s">
        <v>264</v>
      </c>
      <c r="B247" s="37"/>
      <c r="C247" s="14">
        <v>700</v>
      </c>
      <c r="D247" s="46">
        <v>10000</v>
      </c>
      <c r="E247" s="46">
        <v>10000</v>
      </c>
    </row>
    <row r="248" spans="1:5" ht="63" hidden="1" x14ac:dyDescent="0.25">
      <c r="A248" s="9" t="s">
        <v>298</v>
      </c>
      <c r="B248" s="37" t="s">
        <v>299</v>
      </c>
      <c r="C248" s="14"/>
      <c r="D248" s="48">
        <f t="shared" ref="D248:E248" si="106">D249</f>
        <v>0</v>
      </c>
      <c r="E248" s="48">
        <f t="shared" si="106"/>
        <v>0</v>
      </c>
    </row>
    <row r="249" spans="1:5" hidden="1" x14ac:dyDescent="0.25">
      <c r="A249" s="2" t="s">
        <v>254</v>
      </c>
      <c r="B249" s="37"/>
      <c r="C249" s="14">
        <v>200</v>
      </c>
      <c r="D249" s="46"/>
      <c r="E249" s="46"/>
    </row>
    <row r="250" spans="1:5" ht="18.75" x14ac:dyDescent="0.3">
      <c r="A250" s="26" t="s">
        <v>0</v>
      </c>
      <c r="B250" s="38"/>
      <c r="C250" s="14"/>
      <c r="D250" s="50">
        <f>D251+D282</f>
        <v>63674430</v>
      </c>
      <c r="E250" s="50">
        <f>E251+E282</f>
        <v>63661430</v>
      </c>
    </row>
    <row r="251" spans="1:5" ht="18.75" x14ac:dyDescent="0.3">
      <c r="A251" s="45" t="s">
        <v>0</v>
      </c>
      <c r="B251" s="37"/>
      <c r="C251" s="14"/>
      <c r="D251" s="48">
        <f t="shared" ref="D251:E251" si="107">D252+D254+D264+D267+D271+D274+D276+D279</f>
        <v>27924230</v>
      </c>
      <c r="E251" s="48">
        <f t="shared" si="107"/>
        <v>26318230</v>
      </c>
    </row>
    <row r="252" spans="1:5" x14ac:dyDescent="0.25">
      <c r="A252" s="9" t="s">
        <v>232</v>
      </c>
      <c r="B252" s="37" t="s">
        <v>134</v>
      </c>
      <c r="C252" s="14"/>
      <c r="D252" s="48">
        <f t="shared" ref="D252:E252" si="108">D253</f>
        <v>1302000</v>
      </c>
      <c r="E252" s="48">
        <f t="shared" si="108"/>
        <v>1302000</v>
      </c>
    </row>
    <row r="253" spans="1:5" ht="47.25" x14ac:dyDescent="0.25">
      <c r="A253" s="2" t="s">
        <v>255</v>
      </c>
      <c r="B253" s="37"/>
      <c r="C253" s="14">
        <v>100</v>
      </c>
      <c r="D253" s="46">
        <v>1302000</v>
      </c>
      <c r="E253" s="46">
        <v>1302000</v>
      </c>
    </row>
    <row r="254" spans="1:5" x14ac:dyDescent="0.25">
      <c r="A254" s="9" t="s">
        <v>233</v>
      </c>
      <c r="B254" s="37" t="s">
        <v>135</v>
      </c>
      <c r="C254" s="14"/>
      <c r="D254" s="48">
        <f t="shared" ref="D254:E254" si="109">D255+D256+D257</f>
        <v>23709670</v>
      </c>
      <c r="E254" s="48">
        <f t="shared" si="109"/>
        <v>22109670</v>
      </c>
    </row>
    <row r="255" spans="1:5" ht="47.25" x14ac:dyDescent="0.25">
      <c r="A255" s="2" t="s">
        <v>255</v>
      </c>
      <c r="B255" s="37"/>
      <c r="C255" s="14">
        <v>100</v>
      </c>
      <c r="D255" s="46">
        <f>938000+18209670+4500000</f>
        <v>23647670</v>
      </c>
      <c r="E255" s="46">
        <f>858000+17209670+4000000</f>
        <v>22067670</v>
      </c>
    </row>
    <row r="256" spans="1:5" x14ac:dyDescent="0.25">
      <c r="A256" s="2" t="s">
        <v>254</v>
      </c>
      <c r="B256" s="37"/>
      <c r="C256" s="14">
        <v>200</v>
      </c>
      <c r="D256" s="46">
        <v>60000</v>
      </c>
      <c r="E256" s="46">
        <v>40000</v>
      </c>
    </row>
    <row r="257" spans="1:5" x14ac:dyDescent="0.25">
      <c r="A257" s="2" t="s">
        <v>256</v>
      </c>
      <c r="B257" s="37"/>
      <c r="C257" s="14">
        <v>800</v>
      </c>
      <c r="D257" s="46">
        <v>2000</v>
      </c>
      <c r="E257" s="46">
        <v>2000</v>
      </c>
    </row>
    <row r="258" spans="1:5" ht="0.75" hidden="1" customHeight="1" x14ac:dyDescent="0.25">
      <c r="A258" s="9" t="s">
        <v>234</v>
      </c>
      <c r="B258" s="37" t="s">
        <v>218</v>
      </c>
      <c r="C258" s="14"/>
      <c r="D258" s="46"/>
      <c r="E258" s="46"/>
    </row>
    <row r="259" spans="1:5" ht="47.25" hidden="1" x14ac:dyDescent="0.25">
      <c r="A259" s="9" t="s">
        <v>234</v>
      </c>
      <c r="B259" s="37" t="s">
        <v>219</v>
      </c>
      <c r="C259" s="14"/>
      <c r="D259" s="46"/>
      <c r="E259" s="46"/>
    </row>
    <row r="260" spans="1:5" ht="47.25" hidden="1" x14ac:dyDescent="0.25">
      <c r="A260" s="9" t="s">
        <v>235</v>
      </c>
      <c r="B260" s="37" t="s">
        <v>220</v>
      </c>
      <c r="C260" s="14"/>
      <c r="D260" s="46"/>
      <c r="E260" s="46"/>
    </row>
    <row r="261" spans="1:5" ht="31.5" hidden="1" x14ac:dyDescent="0.25">
      <c r="A261" s="9" t="s">
        <v>236</v>
      </c>
      <c r="B261" s="37" t="s">
        <v>215</v>
      </c>
      <c r="C261" s="14"/>
      <c r="D261" s="46"/>
      <c r="E261" s="46"/>
    </row>
    <row r="262" spans="1:5" ht="31.5" hidden="1" x14ac:dyDescent="0.25">
      <c r="A262" s="9" t="s">
        <v>237</v>
      </c>
      <c r="B262" s="37" t="s">
        <v>216</v>
      </c>
      <c r="C262" s="14"/>
      <c r="D262" s="46"/>
      <c r="E262" s="46"/>
    </row>
    <row r="263" spans="1:5" ht="31.5" hidden="1" x14ac:dyDescent="0.25">
      <c r="A263" s="9" t="s">
        <v>238</v>
      </c>
      <c r="B263" s="37" t="s">
        <v>217</v>
      </c>
      <c r="C263" s="14"/>
      <c r="D263" s="46"/>
      <c r="E263" s="46"/>
    </row>
    <row r="264" spans="1:5" ht="31.5" x14ac:dyDescent="0.25">
      <c r="A264" s="9" t="s">
        <v>239</v>
      </c>
      <c r="B264" s="37" t="s">
        <v>138</v>
      </c>
      <c r="C264" s="14"/>
      <c r="D264" s="48">
        <f t="shared" ref="D264:E264" si="110">D265+D266</f>
        <v>540330</v>
      </c>
      <c r="E264" s="48">
        <f t="shared" si="110"/>
        <v>540330</v>
      </c>
    </row>
    <row r="265" spans="1:5" ht="47.25" x14ac:dyDescent="0.25">
      <c r="A265" s="2" t="s">
        <v>255</v>
      </c>
      <c r="B265" s="37"/>
      <c r="C265" s="14">
        <v>100</v>
      </c>
      <c r="D265" s="46">
        <v>540330</v>
      </c>
      <c r="E265" s="46">
        <v>540330</v>
      </c>
    </row>
    <row r="266" spans="1:5" x14ac:dyDescent="0.25">
      <c r="A266" s="2" t="s">
        <v>254</v>
      </c>
      <c r="B266" s="37"/>
      <c r="C266" s="14">
        <v>200</v>
      </c>
      <c r="D266" s="46"/>
      <c r="E266" s="46"/>
    </row>
    <row r="267" spans="1:5" ht="31.5" x14ac:dyDescent="0.25">
      <c r="A267" s="9" t="s">
        <v>240</v>
      </c>
      <c r="B267" s="37" t="s">
        <v>136</v>
      </c>
      <c r="C267" s="14"/>
      <c r="D267" s="48">
        <f t="shared" ref="D267:E267" si="111">D268</f>
        <v>1000000</v>
      </c>
      <c r="E267" s="48">
        <f t="shared" si="111"/>
        <v>1000000</v>
      </c>
    </row>
    <row r="268" spans="1:5" x14ac:dyDescent="0.25">
      <c r="A268" s="2" t="s">
        <v>256</v>
      </c>
      <c r="B268" s="37"/>
      <c r="C268" s="14">
        <v>800</v>
      </c>
      <c r="D268" s="46">
        <v>1000000</v>
      </c>
      <c r="E268" s="46">
        <v>1000000</v>
      </c>
    </row>
    <row r="269" spans="1:5" hidden="1" x14ac:dyDescent="0.25">
      <c r="A269" s="9" t="s">
        <v>241</v>
      </c>
      <c r="B269" s="37" t="s">
        <v>137</v>
      </c>
      <c r="C269" s="14"/>
      <c r="D269" s="46"/>
      <c r="E269" s="46"/>
    </row>
    <row r="270" spans="1:5" ht="31.5" hidden="1" x14ac:dyDescent="0.25">
      <c r="A270" s="9" t="s">
        <v>242</v>
      </c>
      <c r="B270" s="37" t="s">
        <v>61</v>
      </c>
      <c r="C270" s="14"/>
      <c r="D270" s="46"/>
      <c r="E270" s="46"/>
    </row>
    <row r="271" spans="1:5" ht="47.25" x14ac:dyDescent="0.25">
      <c r="A271" s="9" t="s">
        <v>243</v>
      </c>
      <c r="B271" s="37" t="s">
        <v>294</v>
      </c>
      <c r="C271" s="14"/>
      <c r="D271" s="48">
        <f>D272+D273</f>
        <v>978412</v>
      </c>
      <c r="E271" s="48">
        <f>E272+E273</f>
        <v>978412</v>
      </c>
    </row>
    <row r="272" spans="1:5" ht="47.25" x14ac:dyDescent="0.25">
      <c r="A272" s="2" t="s">
        <v>255</v>
      </c>
      <c r="B272" s="37"/>
      <c r="C272" s="14">
        <v>100</v>
      </c>
      <c r="D272" s="46">
        <v>930628</v>
      </c>
      <c r="E272" s="46">
        <v>930628</v>
      </c>
    </row>
    <row r="273" spans="1:6" x14ac:dyDescent="0.25">
      <c r="A273" s="2" t="s">
        <v>254</v>
      </c>
      <c r="B273" s="37"/>
      <c r="C273" s="14">
        <v>200</v>
      </c>
      <c r="D273" s="46">
        <v>47784</v>
      </c>
      <c r="E273" s="46">
        <v>47784</v>
      </c>
    </row>
    <row r="274" spans="1:6" ht="31.5" x14ac:dyDescent="0.25">
      <c r="A274" s="2" t="s">
        <v>293</v>
      </c>
      <c r="B274" s="37" t="s">
        <v>246</v>
      </c>
      <c r="C274" s="14"/>
      <c r="D274" s="48">
        <f t="shared" ref="D274:E274" si="112">D275</f>
        <v>6000</v>
      </c>
      <c r="E274" s="48">
        <f t="shared" si="112"/>
        <v>0</v>
      </c>
    </row>
    <row r="275" spans="1:6" x14ac:dyDescent="0.25">
      <c r="A275" s="2"/>
      <c r="B275" s="37"/>
      <c r="C275" s="14">
        <v>200</v>
      </c>
      <c r="D275" s="46">
        <v>6000</v>
      </c>
      <c r="E275" s="46"/>
    </row>
    <row r="276" spans="1:6" ht="31.5" x14ac:dyDescent="0.25">
      <c r="A276" s="9" t="s">
        <v>244</v>
      </c>
      <c r="B276" s="37" t="s">
        <v>62</v>
      </c>
      <c r="C276" s="14"/>
      <c r="D276" s="48">
        <f t="shared" ref="D276:E276" si="113">D277+D278</f>
        <v>366000</v>
      </c>
      <c r="E276" s="48">
        <f t="shared" si="113"/>
        <v>366000</v>
      </c>
    </row>
    <row r="277" spans="1:6" ht="47.25" x14ac:dyDescent="0.25">
      <c r="A277" s="2" t="s">
        <v>255</v>
      </c>
      <c r="B277" s="37"/>
      <c r="C277" s="14">
        <v>100</v>
      </c>
      <c r="D277" s="46">
        <v>342500</v>
      </c>
      <c r="E277" s="46">
        <v>342500</v>
      </c>
      <c r="F277" s="51"/>
    </row>
    <row r="278" spans="1:6" x14ac:dyDescent="0.25">
      <c r="A278" s="2" t="s">
        <v>254</v>
      </c>
      <c r="B278" s="37"/>
      <c r="C278" s="14">
        <v>200</v>
      </c>
      <c r="D278" s="46">
        <v>23500</v>
      </c>
      <c r="E278" s="46">
        <v>23500</v>
      </c>
    </row>
    <row r="279" spans="1:6" ht="31.5" x14ac:dyDescent="0.25">
      <c r="A279" s="9" t="s">
        <v>245</v>
      </c>
      <c r="B279" s="37" t="s">
        <v>63</v>
      </c>
      <c r="C279" s="14"/>
      <c r="D279" s="48">
        <f t="shared" ref="D279:E279" si="114">D280</f>
        <v>21818</v>
      </c>
      <c r="E279" s="48">
        <f t="shared" si="114"/>
        <v>21818</v>
      </c>
    </row>
    <row r="280" spans="1:6" x14ac:dyDescent="0.25">
      <c r="A280" s="2" t="s">
        <v>254</v>
      </c>
      <c r="B280" s="37"/>
      <c r="C280" s="14">
        <v>200</v>
      </c>
      <c r="D280" s="46">
        <v>21818</v>
      </c>
      <c r="E280" s="46">
        <v>21818</v>
      </c>
    </row>
    <row r="281" spans="1:6" ht="31.5" x14ac:dyDescent="0.25">
      <c r="A281" s="9" t="s">
        <v>266</v>
      </c>
      <c r="B281" s="14" t="s">
        <v>133</v>
      </c>
      <c r="C281" s="14"/>
      <c r="D281" s="46"/>
      <c r="E281" s="46"/>
    </row>
    <row r="282" spans="1:6" x14ac:dyDescent="0.25">
      <c r="A282" s="9" t="s">
        <v>302</v>
      </c>
      <c r="B282" s="37"/>
      <c r="C282" s="14"/>
      <c r="D282" s="48">
        <f>D283+D285+D287</f>
        <v>35750200</v>
      </c>
      <c r="E282" s="48">
        <f>E283+E285+E287</f>
        <v>37343200</v>
      </c>
    </row>
    <row r="283" spans="1:6" ht="31.5" x14ac:dyDescent="0.25">
      <c r="A283" s="9" t="s">
        <v>267</v>
      </c>
      <c r="B283" s="37" t="s">
        <v>252</v>
      </c>
      <c r="C283" s="14"/>
      <c r="D283" s="48">
        <f t="shared" ref="D283:E283" si="115">D284</f>
        <v>109200</v>
      </c>
      <c r="E283" s="48">
        <f t="shared" si="115"/>
        <v>104200</v>
      </c>
    </row>
    <row r="284" spans="1:6" x14ac:dyDescent="0.25">
      <c r="A284" s="2" t="s">
        <v>257</v>
      </c>
      <c r="B284" s="37"/>
      <c r="C284" s="14">
        <v>500</v>
      </c>
      <c r="D284" s="46">
        <v>109200</v>
      </c>
      <c r="E284" s="46">
        <v>104200</v>
      </c>
    </row>
    <row r="285" spans="1:6" ht="47.25" x14ac:dyDescent="0.25">
      <c r="A285" s="9" t="s">
        <v>268</v>
      </c>
      <c r="B285" s="37" t="s">
        <v>101</v>
      </c>
      <c r="C285" s="14"/>
      <c r="D285" s="48">
        <f t="shared" ref="D285:E285" si="116">D286</f>
        <v>50000</v>
      </c>
      <c r="E285" s="48">
        <f t="shared" si="116"/>
        <v>50000</v>
      </c>
    </row>
    <row r="286" spans="1:6" x14ac:dyDescent="0.25">
      <c r="A286" s="2" t="s">
        <v>257</v>
      </c>
      <c r="B286" s="37"/>
      <c r="C286" s="14">
        <v>500</v>
      </c>
      <c r="D286" s="46">
        <v>50000</v>
      </c>
      <c r="E286" s="46">
        <v>50000</v>
      </c>
    </row>
    <row r="287" spans="1:6" ht="31.5" x14ac:dyDescent="0.25">
      <c r="A287" s="9" t="s">
        <v>269</v>
      </c>
      <c r="B287" s="37" t="s">
        <v>102</v>
      </c>
      <c r="C287" s="14"/>
      <c r="D287" s="48">
        <f t="shared" ref="D287:E287" si="117">D288</f>
        <v>35591000</v>
      </c>
      <c r="E287" s="48">
        <f t="shared" si="117"/>
        <v>37189000</v>
      </c>
    </row>
    <row r="288" spans="1:6" x14ac:dyDescent="0.25">
      <c r="A288" s="2" t="s">
        <v>257</v>
      </c>
      <c r="B288" s="37"/>
      <c r="C288" s="14">
        <v>500</v>
      </c>
      <c r="D288" s="46">
        <v>35591000</v>
      </c>
      <c r="E288" s="46">
        <v>37189000</v>
      </c>
    </row>
    <row r="289" spans="1:5" x14ac:dyDescent="0.25">
      <c r="A289" s="47" t="s">
        <v>262</v>
      </c>
      <c r="B289" s="14"/>
      <c r="C289" s="14"/>
      <c r="D289" s="50">
        <f>D4+D54+D132+D136+D145+D153+D172+D176+D192+D196+D211+D215+D231+D240+D250</f>
        <v>332456920</v>
      </c>
      <c r="E289" s="50">
        <f>E4+E54+E132+E136+E145+E153+E172+E176+E192+E196+E211+E215+E231+E240+E250</f>
        <v>325678408</v>
      </c>
    </row>
    <row r="290" spans="1:5" x14ac:dyDescent="0.25">
      <c r="A290" s="14" t="s">
        <v>303</v>
      </c>
      <c r="B290" s="14"/>
      <c r="C290" s="14"/>
      <c r="D290" s="48">
        <v>3031000</v>
      </c>
      <c r="E290" s="48">
        <v>6165000</v>
      </c>
    </row>
    <row r="291" spans="1:5" x14ac:dyDescent="0.25">
      <c r="A291" s="47" t="s">
        <v>304</v>
      </c>
      <c r="B291" s="14"/>
      <c r="C291" s="14"/>
      <c r="D291" s="50">
        <f t="shared" ref="D291:E291" si="118">D289+D290</f>
        <v>335487920</v>
      </c>
      <c r="E291" s="50">
        <f t="shared" si="118"/>
        <v>331843408</v>
      </c>
    </row>
    <row r="292" spans="1:5" x14ac:dyDescent="0.25">
      <c r="A292" s="53" t="s">
        <v>307</v>
      </c>
      <c r="B292" s="43"/>
      <c r="C292" s="43"/>
      <c r="D292" s="53">
        <v>0</v>
      </c>
      <c r="E292" s="53">
        <v>0</v>
      </c>
    </row>
    <row r="293" spans="1:5" x14ac:dyDescent="0.25">
      <c r="D293" s="15"/>
      <c r="E293" s="15"/>
    </row>
    <row r="296" spans="1:5" x14ac:dyDescent="0.25">
      <c r="A296" s="54" t="s">
        <v>308</v>
      </c>
    </row>
    <row r="301" spans="1:5" x14ac:dyDescent="0.25">
      <c r="B301"/>
      <c r="C301"/>
      <c r="D301" s="15"/>
      <c r="E301" s="15"/>
    </row>
  </sheetData>
  <mergeCells count="3">
    <mergeCell ref="B1:C1"/>
    <mergeCell ref="D1:E1"/>
    <mergeCell ref="A2:E2"/>
  </mergeCells>
  <pageMargins left="0.70866141732283472" right="0.19685039370078741" top="0.39370078740157483" bottom="0.39370078740157483" header="0.31496062992125984" footer="0.31496062992125984"/>
  <pageSetup paperSize="9" scale="58" fitToHeight="1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Date xmlns="e0e05f54-cbf1-4c6c-9b4a-ded4f332edc5">2013-09-09T20:00:00+00:00</DocDate>
    <FirstName xmlns="http://schemas.microsoft.com/sharepoint/v3" xsi:nil="true"/>
    <Description xmlns="f07adec3-9edc-4ba9-a947-c557adee0635" xsi:nil="true"/>
    <docType xmlns="aafbb199-1328-4a0f-94a7-ff9dcc491817">10</docType>
    <_x0031__x0020__x0423__x0440__x043e__x0432__x0435__x043d__x044c__x0020__x0432__x043b__x043e__x0436__x0435__x043d__x043d__x043e__x0441__x0442__x0438_ xmlns="aafbb199-1328-4a0f-94a7-ff9dcc491817">31</_x0031__x0020__x0423__x0440__x043e__x0432__x0435__x043d__x044c__x0020__x0432__x043b__x043e__x0436__x0435__x043d__x043d__x043e__x0441__x0442__x0438_>
    <_x0032__x0020__x0443__x0440__x043e__x0432__x0435__x043d__x044c__x0020__x0433__x0440__x0443__x043f__x043f__x0438__x0440__x043e__x0432__x043a__x0438_ xmlns="aafbb199-1328-4a0f-94a7-ff9dcc491817" xsi:nil="true"/>
    <_DCDateCreated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888A45750EF1CA4C9A5D6274012A5A06" ma:contentTypeVersion="16" ma:contentTypeDescription="Создание документа." ma:contentTypeScope="" ma:versionID="4877a2c458e1a551e623991ea049f3f2">
  <xsd:schema xmlns:xsd="http://www.w3.org/2001/XMLSchema" xmlns:xs="http://www.w3.org/2001/XMLSchema" xmlns:p="http://schemas.microsoft.com/office/2006/metadata/properties" xmlns:ns1="http://schemas.microsoft.com/sharepoint/v3" xmlns:ns2="f07adec3-9edc-4ba9-a947-c557adee0635" xmlns:ns3="e0e05f54-cbf1-4c6c-9b4a-ded4f332edc5" xmlns:ns4="aafbb199-1328-4a0f-94a7-ff9dcc491817" xmlns:ns5="http://schemas.microsoft.com/sharepoint/v3/fields" targetNamespace="http://schemas.microsoft.com/office/2006/metadata/properties" ma:root="true" ma:fieldsID="3d5a087068f1c127af3bddb16b795b42" ns1:_="" ns2:_="" ns3:_="" ns4:_="" ns5:_="">
    <xsd:import namespace="http://schemas.microsoft.com/sharepoint/v3"/>
    <xsd:import namespace="f07adec3-9edc-4ba9-a947-c557adee0635"/>
    <xsd:import namespace="e0e05f54-cbf1-4c6c-9b4a-ded4f332edc5"/>
    <xsd:import namespace="aafbb199-1328-4a0f-94a7-ff9dcc491817"/>
    <xsd:import namespace="http://schemas.microsoft.com/sharepoint/v3/fields"/>
    <xsd:element name="properties">
      <xsd:complexType>
        <xsd:sequence>
          <xsd:element name="documentManagement">
            <xsd:complexType>
              <xsd:all>
                <xsd:element ref="ns2:Description" minOccurs="0"/>
                <xsd:element ref="ns3:DocDate" minOccurs="0"/>
                <xsd:element ref="ns4:docType" minOccurs="0"/>
                <xsd:element ref="ns5:_DCDateCreated" minOccurs="0"/>
                <xsd:element ref="ns1:FirstName" minOccurs="0"/>
                <xsd:element ref="ns4:_x0031__x0020__x0423__x0440__x043e__x0432__x0435__x043d__x044c__x0020__x0432__x043b__x043e__x0436__x0435__x043d__x043d__x043e__x0441__x0442__x0438_" minOccurs="0"/>
                <xsd:element ref="ns4:_x0032__x0020__x0443__x0440__x043e__x0432__x0435__x043d__x044c__x0020__x0433__x0440__x0443__x043f__x043f__x0438__x0440__x043e__x0432__x043a__x0438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rstName" ma:index="12" nillable="true" ma:displayName="Имя" ma:internalName="First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7adec3-9edc-4ba9-a947-c557adee0635" elementFormDefault="qualified">
    <xsd:import namespace="http://schemas.microsoft.com/office/2006/documentManagement/types"/>
    <xsd:import namespace="http://schemas.microsoft.com/office/infopath/2007/PartnerControls"/>
    <xsd:element name="Description" ma:index="8" nillable="true" ma:displayName="Описание" ma:internalName="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e05f54-cbf1-4c6c-9b4a-ded4f332edc5" elementFormDefault="qualified">
    <xsd:import namespace="http://schemas.microsoft.com/office/2006/documentManagement/types"/>
    <xsd:import namespace="http://schemas.microsoft.com/office/infopath/2007/PartnerControls"/>
    <xsd:element name="DocDate" ma:index="9" nillable="true" ma:displayName="Дата документа" ma:default="[today]" ma:format="DateOnly" ma:internalName="Doc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afbb199-1328-4a0f-94a7-ff9dcc491817" elementFormDefault="qualified">
    <xsd:import namespace="http://schemas.microsoft.com/office/2006/documentManagement/types"/>
    <xsd:import namespace="http://schemas.microsoft.com/office/infopath/2007/PartnerControls"/>
    <xsd:element name="docType" ma:index="10" nillable="true" ma:displayName="Тип документа" ma:indexed="true" ma:list="{10f0f151-8569-4db7-aa67-2bce480f2f53}" ma:internalName="docType" ma:showField="Title">
      <xsd:simpleType>
        <xsd:restriction base="dms:Lookup"/>
      </xsd:simpleType>
    </xsd:element>
    <xsd:element name="_x0031__x0020__x0423__x0440__x043e__x0432__x0435__x043d__x044c__x0020__x0432__x043b__x043e__x0436__x0435__x043d__x043d__x043e__x0441__x0442__x0438_" ma:index="13" nillable="true" ma:displayName="1 Уровень группировки" ma:list="{72132dc0-dc7b-49ef-93e8-c3b1c6765e36}" ma:internalName="_x0031__x0020__x0423__x0440__x043e__x0432__x0435__x043d__x044c__x0020__x0432__x043b__x043e__x0436__x0435__x043d__x043d__x043e__x0441__x0442__x0438_" ma:readOnly="false" ma:showField="Title">
      <xsd:simpleType>
        <xsd:restriction base="dms:Lookup"/>
      </xsd:simpleType>
    </xsd:element>
    <xsd:element name="_x0032__x0020__x0443__x0440__x043e__x0432__x0435__x043d__x044c__x0020__x0433__x0440__x0443__x043f__x043f__x0438__x0440__x043e__x0432__x043a__x0438_" ma:index="14" nillable="true" ma:displayName="2 Уровень группировки" ma:list="{39c1bbda-82dd-4977-aac4-8f76559b35ed}" ma:internalName="_x0032__x0020__x0443__x0440__x043e__x0432__x0435__x043d__x044c__x0020__x0433__x0440__x0443__x043f__x043f__x0438__x0440__x043e__x0432__x043a__x0438_" ma:readOnly="fals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1" nillable="true" ma:displayName="Дата создания" ma:description="Дата создания этого ресурса" ma:format="DateTime" ma:internalName="_DCDateCreat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B0B003-629F-40CF-9BFA-272CD8EF5A47}">
  <ds:schemaRefs>
    <ds:schemaRef ds:uri="http://schemas.microsoft.com/sharepoint/v3/contenttype/forms"/>
  </ds:schemaRefs>
</ds:datastoreItem>
</file>

<file path=customXml/itemProps2.xml><?xml version="1.0" encoding="utf-8"?>
<ds:datastoreItem xmlns:ds="http://schemas.openxmlformats.org/officeDocument/2006/customXml" ds:itemID="{25DC174D-B476-411A-B381-05A216E4A0E0}">
  <ds:schemaRef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http://schemas.microsoft.com/office/infopath/2007/PartnerControls"/>
    <ds:schemaRef ds:uri="http://schemas.microsoft.com/sharepoint/v3/fields"/>
    <ds:schemaRef ds:uri="e0e05f54-cbf1-4c6c-9b4a-ded4f332edc5"/>
    <ds:schemaRef ds:uri="aafbb199-1328-4a0f-94a7-ff9dcc491817"/>
    <ds:schemaRef ds:uri="http://www.w3.org/XML/1998/namespace"/>
    <ds:schemaRef ds:uri="f07adec3-9edc-4ba9-a947-c557adee0635"/>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B969EDCB-BA99-4DFF-841B-C75BB4C9B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07adec3-9edc-4ba9-a947-c557adee0635"/>
    <ds:schemaRef ds:uri="e0e05f54-cbf1-4c6c-9b4a-ded4f332edc5"/>
    <ds:schemaRef ds:uri="aafbb199-1328-4a0f-94a7-ff9dcc49181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2016-2017г</vt:lpstr>
    </vt:vector>
  </TitlesOfParts>
  <Company>Департамент финансов ЯО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Лобода Инна Анатольевна</dc:creator>
  <cp:lastModifiedBy>Ольга Н. Матвеева</cp:lastModifiedBy>
  <cp:lastPrinted>2014-11-14T06:25:13Z</cp:lastPrinted>
  <dcterms:created xsi:type="dcterms:W3CDTF">2013-09-09T09:31:54Z</dcterms:created>
  <dcterms:modified xsi:type="dcterms:W3CDTF">2014-11-16T07:31:32Z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0x010100888A45750EF1CA4C9A5D6274012A5A06</vt:lpwstr>
  </property>
  <property fmtid="{D5CDD505-2E9C-101B-9397-08002B2CF9AE}" pid="3" name="vti_description">
    <vt:lpwstr>Коды целевых статей расходов, применяемых при формировании проекта областного бюджета на 2014-2016 годы_x000d_
&lt;div&gt;&lt;/div&gt;</vt:lpwstr>
  </property>
</Properties>
</file>