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0" windowWidth="15225" windowHeight="7200"/>
  </bookViews>
  <sheets>
    <sheet name="5" sheetId="14" r:id="rId1"/>
    <sheet name="Лист1" sheetId="16" r:id="rId2"/>
  </sheets>
  <calcPr calcId="144525"/>
</workbook>
</file>

<file path=xl/calcChain.xml><?xml version="1.0" encoding="utf-8"?>
<calcChain xmlns="http://schemas.openxmlformats.org/spreadsheetml/2006/main">
  <c r="D90" i="14" l="1"/>
  <c r="D158" i="14"/>
  <c r="D68" i="14" l="1"/>
  <c r="D383" i="14"/>
  <c r="D360" i="14"/>
  <c r="D359" i="14" s="1"/>
  <c r="D358" i="14" s="1"/>
  <c r="D423" i="14" l="1"/>
  <c r="D433" i="14"/>
  <c r="D160" i="14"/>
  <c r="D49" i="14"/>
  <c r="D437" i="14" l="1"/>
  <c r="D436" i="14" s="1"/>
  <c r="D428" i="14"/>
  <c r="D272" i="14"/>
  <c r="D271" i="14" s="1"/>
  <c r="D293" i="14"/>
  <c r="D289" i="14"/>
  <c r="D296" i="14"/>
  <c r="D269" i="14"/>
  <c r="D267" i="14"/>
  <c r="D236" i="14"/>
  <c r="D221" i="14"/>
  <c r="D134" i="14" l="1"/>
  <c r="D105" i="14"/>
  <c r="D82" i="14"/>
  <c r="D80" i="14"/>
  <c r="D16" i="14"/>
  <c r="D40" i="14"/>
  <c r="D22" i="14"/>
  <c r="D79" i="14" l="1"/>
  <c r="D400" i="14"/>
  <c r="D314" i="14"/>
  <c r="D182" i="14" l="1"/>
  <c r="D128" i="14"/>
  <c r="D132" i="14"/>
  <c r="D137" i="14"/>
  <c r="D69" i="14"/>
  <c r="D77" i="14"/>
  <c r="D71" i="14"/>
  <c r="D342" i="14" l="1"/>
  <c r="D283" i="14"/>
  <c r="D278" i="14"/>
  <c r="D276" i="14"/>
  <c r="D223" i="14"/>
  <c r="D225" i="14"/>
  <c r="D60" i="14"/>
  <c r="D59" i="14" s="1"/>
  <c r="D63" i="14"/>
  <c r="D65" i="14"/>
  <c r="D24" i="14"/>
  <c r="D275" i="14" l="1"/>
  <c r="D220" i="14"/>
  <c r="D62" i="14"/>
  <c r="D375" i="14"/>
  <c r="D156" i="14" l="1"/>
  <c r="D346" i="14" l="1"/>
  <c r="D425" i="14" l="1"/>
  <c r="D300" i="14"/>
  <c r="D299" i="14" s="1"/>
  <c r="D291" i="14"/>
  <c r="D288" i="14" s="1"/>
  <c r="D173" i="14"/>
  <c r="D171" i="14"/>
  <c r="D170" i="14" l="1"/>
  <c r="D169" i="14" s="1"/>
  <c r="D344" i="14"/>
  <c r="D341" i="14" s="1"/>
  <c r="D366" i="14" l="1"/>
  <c r="D178" i="14"/>
  <c r="D45" i="14"/>
  <c r="D11" i="14" l="1"/>
  <c r="D254" i="14" l="1"/>
  <c r="D86" i="14"/>
  <c r="D47" i="14"/>
  <c r="D44" i="14" s="1"/>
  <c r="D413" i="14"/>
  <c r="D126" i="14" l="1"/>
  <c r="D285" i="14" l="1"/>
  <c r="D204" i="14"/>
  <c r="D205" i="14"/>
  <c r="D162" i="14"/>
  <c r="D416" i="14" l="1"/>
  <c r="D410" i="14"/>
  <c r="D408" i="14"/>
  <c r="D406" i="14"/>
  <c r="D404" i="14"/>
  <c r="D380" i="14"/>
  <c r="D379" i="14" s="1"/>
  <c r="D378" i="14" s="1"/>
  <c r="D377" i="14" s="1"/>
  <c r="D332" i="14"/>
  <c r="D330" i="14"/>
  <c r="D328" i="14"/>
  <c r="D281" i="14"/>
  <c r="D280" i="14" s="1"/>
  <c r="D274" i="14" s="1"/>
  <c r="D260" i="14"/>
  <c r="D258" i="14"/>
  <c r="D247" i="14"/>
  <c r="D245" i="14"/>
  <c r="D243" i="14"/>
  <c r="D216" i="14"/>
  <c r="D214" i="14"/>
  <c r="D212" i="14"/>
  <c r="D153" i="14" l="1"/>
  <c r="D151" i="14"/>
  <c r="D75" i="14"/>
  <c r="D73" i="14"/>
  <c r="D67" i="14" l="1"/>
  <c r="D150" i="14"/>
  <c r="D130" i="14"/>
  <c r="D393" i="14" l="1"/>
  <c r="D265" i="14" l="1"/>
  <c r="D264" i="14" s="1"/>
  <c r="D263" i="14" l="1"/>
  <c r="D113" i="14" l="1"/>
  <c r="D249" i="14" l="1"/>
  <c r="D241" i="14"/>
  <c r="D218" i="14"/>
  <c r="D210" i="14"/>
  <c r="D209" i="14" l="1"/>
  <c r="D240" i="14"/>
  <c r="D166" i="14"/>
  <c r="D374" i="14" l="1"/>
  <c r="D373" i="14" s="1"/>
  <c r="D295" i="14"/>
  <c r="D287" i="14" s="1"/>
  <c r="D230" i="14"/>
  <c r="D13" i="14"/>
  <c r="D430" i="14" l="1"/>
  <c r="D419" i="14"/>
  <c r="D398" i="14"/>
  <c r="D391" i="14"/>
  <c r="D388" i="14"/>
  <c r="D387" i="14" s="1"/>
  <c r="D385" i="14"/>
  <c r="D384" i="14" s="1"/>
  <c r="D372" i="14"/>
  <c r="D370" i="14"/>
  <c r="D369" i="14" s="1"/>
  <c r="D364" i="14"/>
  <c r="D363" i="14" s="1"/>
  <c r="D355" i="14"/>
  <c r="D353" i="14"/>
  <c r="D350" i="14"/>
  <c r="D349" i="14" s="1"/>
  <c r="D339" i="14"/>
  <c r="D337" i="14"/>
  <c r="D326" i="14"/>
  <c r="D325" i="14" s="1"/>
  <c r="D319" i="14"/>
  <c r="D318" i="14" s="1"/>
  <c r="D317" i="14" s="1"/>
  <c r="D313" i="14"/>
  <c r="D312" i="14" s="1"/>
  <c r="D309" i="14"/>
  <c r="D308" i="14" s="1"/>
  <c r="D307" i="14" s="1"/>
  <c r="D305" i="14"/>
  <c r="D304" i="14" s="1"/>
  <c r="D303" i="14" s="1"/>
  <c r="D253" i="14"/>
  <c r="D235" i="14"/>
  <c r="D233" i="14"/>
  <c r="D232" i="14" s="1"/>
  <c r="D228" i="14"/>
  <c r="D227" i="14" s="1"/>
  <c r="D200" i="14"/>
  <c r="D199" i="14" s="1"/>
  <c r="D198" i="14" s="1"/>
  <c r="D196" i="14"/>
  <c r="D195" i="14" s="1"/>
  <c r="D194" i="14" s="1"/>
  <c r="D191" i="14"/>
  <c r="D190" i="14" s="1"/>
  <c r="D189" i="14" s="1"/>
  <c r="D187" i="14"/>
  <c r="D186" i="14" s="1"/>
  <c r="D185" i="14" s="1"/>
  <c r="D180" i="14"/>
  <c r="D177" i="14" s="1"/>
  <c r="D176" i="14" s="1"/>
  <c r="D164" i="14"/>
  <c r="D159" i="14" s="1"/>
  <c r="D147" i="14"/>
  <c r="D146" i="14" s="1"/>
  <c r="D144" i="14"/>
  <c r="D143" i="14" s="1"/>
  <c r="D140" i="14"/>
  <c r="D139" i="14" s="1"/>
  <c r="D136" i="14"/>
  <c r="D123" i="14"/>
  <c r="D119" i="14"/>
  <c r="D116" i="14"/>
  <c r="D110" i="14"/>
  <c r="D107" i="14"/>
  <c r="D102" i="14"/>
  <c r="D99" i="14"/>
  <c r="D96" i="14"/>
  <c r="D93" i="14"/>
  <c r="D88" i="14"/>
  <c r="D85" i="14" s="1"/>
  <c r="D55" i="14"/>
  <c r="D54" i="14" s="1"/>
  <c r="D52" i="14"/>
  <c r="D51" i="14" s="1"/>
  <c r="D42" i="14"/>
  <c r="D37" i="14"/>
  <c r="D35" i="14"/>
  <c r="D33" i="14"/>
  <c r="D29" i="14"/>
  <c r="D26" i="14"/>
  <c r="D20" i="14"/>
  <c r="D18" i="14"/>
  <c r="D10" i="14"/>
  <c r="D92" i="14" l="1"/>
  <c r="D390" i="14"/>
  <c r="D208" i="14"/>
  <c r="D207" i="14" s="1"/>
  <c r="D15" i="14"/>
  <c r="D9" i="14" s="1"/>
  <c r="D175" i="14"/>
  <c r="D368" i="14"/>
  <c r="D302" i="14"/>
  <c r="D184" i="14"/>
  <c r="D336" i="14"/>
  <c r="D335" i="14" s="1"/>
  <c r="D362" i="14"/>
  <c r="D357" i="14" s="1"/>
  <c r="D252" i="14"/>
  <c r="D251" i="14" s="1"/>
  <c r="D382" i="14"/>
  <c r="D324" i="14"/>
  <c r="D323" i="14" s="1"/>
  <c r="D352" i="14"/>
  <c r="D348" i="14" s="1"/>
  <c r="D84" i="14"/>
  <c r="D193" i="14"/>
  <c r="D8" i="14" l="1"/>
  <c r="D334" i="14"/>
  <c r="D91" i="14"/>
  <c r="D262" i="14"/>
  <c r="D439" i="14" l="1"/>
  <c r="D440" i="14" s="1"/>
</calcChain>
</file>

<file path=xl/sharedStrings.xml><?xml version="1.0" encoding="utf-8"?>
<sst xmlns="http://schemas.openxmlformats.org/spreadsheetml/2006/main" count="687" uniqueCount="504">
  <si>
    <t>Муниципальная программа "Информационное общество в Большесельском муниципальном районе"</t>
  </si>
  <si>
    <t>Выравнивание бюджетной обеспеченности сельских поселений</t>
  </si>
  <si>
    <t>Казначейское   исполнение  бюджета</t>
  </si>
  <si>
    <t>Издательская деятельность</t>
  </si>
  <si>
    <t>Обеспечение условий для участия граждан в культурной жизни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</si>
  <si>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</si>
  <si>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Модернизация объектов теплоснабжения с вводом их в эксплуатацию (строительство котельных)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</si>
  <si>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</si>
  <si>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</si>
  <si>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</si>
  <si>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</si>
  <si>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</si>
  <si>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</si>
  <si>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</si>
  <si>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</si>
  <si>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</si>
  <si>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</si>
  <si>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</si>
  <si>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</si>
  <si>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</si>
  <si>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</si>
  <si>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</si>
  <si>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</si>
  <si>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</si>
  <si>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</si>
  <si>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</si>
  <si>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</si>
  <si>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</si>
  <si>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</si>
  <si>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</si>
  <si>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</si>
  <si>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</si>
  <si>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</si>
  <si>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</si>
  <si>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</si>
  <si>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</si>
  <si>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</si>
  <si>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</si>
  <si>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</si>
  <si>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</si>
  <si>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</si>
  <si>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</si>
  <si>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</si>
  <si>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</si>
  <si>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</si>
  <si>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</si>
  <si>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</si>
  <si>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</si>
  <si>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</si>
  <si>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</si>
  <si>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</si>
  <si>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</si>
  <si>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</si>
  <si>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</si>
  <si>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</si>
  <si>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</si>
  <si>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</si>
  <si>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</si>
  <si>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</si>
  <si>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</si>
  <si>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</si>
  <si>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</si>
  <si>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</si>
  <si>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</si>
  <si>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</si>
  <si>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</si>
  <si>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</si>
  <si>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</si>
  <si>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</si>
  <si>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</si>
  <si>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</si>
  <si>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</si>
  <si>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</si>
  <si>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</si>
  <si>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</si>
  <si>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</si>
  <si>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</si>
  <si>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</si>
  <si>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</si>
  <si>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</si>
  <si>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</si>
  <si>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</si>
  <si>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</si>
  <si>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</si>
  <si>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</si>
  <si>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</si>
  <si>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</si>
  <si>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</si>
  <si>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</si>
  <si>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</si>
  <si>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</si>
  <si>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</si>
  <si>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</si>
  <si>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</si>
  <si>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 учреждений дополнительного образования, в сфере культуры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</si>
  <si>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</si>
  <si>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</si>
  <si>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</si>
  <si>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</si>
  <si>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</si>
  <si>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</si>
  <si>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</si>
  <si>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</si>
  <si>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</si>
  <si>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</si>
  <si>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</si>
  <si>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</si>
  <si>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</si>
  <si>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</si>
  <si>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</si>
  <si>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</si>
  <si>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>Обеспечение условий для предоставления услуг, выполнения работ в сфере молодежной политики</t>
  </si>
  <si>
    <t>02.3.00.00000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</si>
  <si>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</si>
  <si>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</si>
  <si>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</si>
  <si>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</si>
  <si>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</si>
  <si>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</si>
  <si>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</si>
  <si>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</si>
  <si>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</si>
  <si>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</si>
  <si>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</si>
  <si>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10.1.01.00000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</si>
  <si>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</si>
  <si>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</si>
  <si>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</si>
  <si>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</si>
  <si>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</si>
  <si>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</si>
  <si>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</si>
  <si>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13.1.01.10360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</si>
  <si>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</si>
  <si>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</si>
  <si>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</si>
  <si>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</si>
  <si>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</si>
  <si>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</si>
  <si>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</si>
  <si>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</si>
  <si>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</si>
  <si>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</si>
  <si>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</si>
  <si>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</si>
  <si>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</si>
  <si>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</si>
  <si>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</si>
  <si>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</si>
  <si>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</si>
  <si>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</si>
  <si>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</si>
  <si>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</si>
  <si>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</si>
  <si>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</si>
  <si>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</si>
  <si>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</si>
  <si>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</si>
  <si>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</si>
  <si>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</si>
  <si>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</si>
  <si>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</si>
  <si>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</si>
  <si>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</si>
  <si>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</si>
  <si>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</si>
  <si>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</si>
  <si>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</si>
  <si>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</si>
  <si>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</si>
  <si>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</si>
  <si>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Субвенция на организацию питания обучающихся образовательных организаций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</si>
  <si>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</si>
  <si>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</si>
  <si>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</si>
  <si>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</si>
  <si>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</si>
  <si>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</si>
  <si>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</si>
  <si>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</si>
  <si>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</si>
  <si>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</si>
  <si>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</si>
  <si>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</si>
  <si>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</si>
  <si>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</si>
  <si>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</si>
  <si>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</si>
  <si>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</si>
  <si>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>Иные  бюджетные  ассигнования</t>
  </si>
  <si>
    <t>Межбюджетные  трансферты</t>
  </si>
  <si>
    <t>Итого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</si>
  <si>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</si>
  <si>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</si>
  <si>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</si>
  <si>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</si>
  <si>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</si>
  <si>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</si>
  <si>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</si>
  <si>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</si>
  <si>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</si>
  <si>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</si>
  <si>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</si>
  <si>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</si>
  <si>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</si>
  <si>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</si>
  <si>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</si>
  <si>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</si>
  <si>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</si>
  <si>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</si>
  <si>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</si>
  <si>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</si>
  <si>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</si>
  <si>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</si>
  <si>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</si>
  <si>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</si>
  <si>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</si>
  <si>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</si>
  <si>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</si>
  <si>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</si>
  <si>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</si>
  <si>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</si>
  <si>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</si>
  <si>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Внесение  изменений  в  правила  землепользования  и  застройки  сельских  поселений</t>
  </si>
  <si>
    <t>05.1.01.10910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</si>
  <si>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</si>
  <si>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</si>
  <si>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</si>
  <si>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</si>
  <si>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</si>
  <si>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</si>
  <si>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</si>
  <si>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</si>
  <si>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</si>
  <si>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</si>
  <si>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</si>
  <si>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</si>
  <si>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</si>
  <si>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Содержание автомобильных дорог общего пользования</t>
  </si>
  <si>
    <t>03.1.01.R4620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</si>
  <si>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</si>
  <si>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</si>
  <si>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 товаров ,  работ  и  услуг  для  государственных   муниципальных)  нужд  </t>
  </si>
  <si>
    <t>Расходы  на  выплаты  персоналу  в  целях  обеспечения  выполнения  функций  государственными   муниципальными)  органами,  казенными  учреждениями,  органами  управления  государственными  внебюджетными  фондами</t>
  </si>
  <si>
    <t>Социальное обеспечение и иные выплаты населению</t>
  </si>
  <si>
    <t>Субсидия на повышени оплаты труда отдельным категориям работников муниципальных учреждений в сфере образования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</si>
  <si>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</si>
  <si>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</si>
  <si>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14.3.00.00000</t>
  </si>
  <si>
    <t>Повышение качества водоснабжения в результате сстроительства и модернизации централизованных систем водоснабжения, а та кже строительство шахтных колодцев</t>
  </si>
  <si>
    <t>14.3.02.00000</t>
  </si>
  <si>
    <t>Реализация мероприятий направленных на строительство, реконструкцию и ремонт объектов водоснабжения и водоотведения</t>
  </si>
  <si>
    <t>14.3.02.10850</t>
  </si>
  <si>
    <t>Предоставление  субсидий  бюджетным,  автономным  учреждениям и иным некоммерческим организациям</t>
  </si>
  <si>
    <t>11.1.01.10320</t>
  </si>
  <si>
    <t>11.1.10.10300</t>
  </si>
  <si>
    <t>11.1.10.00000</t>
  </si>
  <si>
    <t>Поддержка доступа граждан к информационно-библиотечным ресурсам</t>
  </si>
  <si>
    <t xml:space="preserve">Обеспечение деятельности  библиотек  </t>
  </si>
  <si>
    <t>Создание условий для организации досуга и обеспечения жителей услугами организаций культуры</t>
  </si>
  <si>
    <t>Обеспечение деятельности учреждений по организации досуга в сфере культуры</t>
  </si>
  <si>
    <t>02.1.01.75890</t>
  </si>
  <si>
    <t>02.1.02.70430</t>
  </si>
  <si>
    <t>02.1.02.70460</t>
  </si>
  <si>
    <t>02.1.02.70500</t>
  </si>
  <si>
    <t>02.1.02.70520</t>
  </si>
  <si>
    <t>02.1.02.70530</t>
  </si>
  <si>
    <t>02.1.02.70550</t>
  </si>
  <si>
    <t>02.1.02.73110</t>
  </si>
  <si>
    <t>02.3.01.14880</t>
  </si>
  <si>
    <t>03.1.01.70740</t>
  </si>
  <si>
    <t>03.1.01.70750</t>
  </si>
  <si>
    <t>03.1.01.70860</t>
  </si>
  <si>
    <t>03.1.01.70870</t>
  </si>
  <si>
    <t>03.1.01.73040</t>
  </si>
  <si>
    <t>03.1.01.75490</t>
  </si>
  <si>
    <t>03.1.02.70850</t>
  </si>
  <si>
    <t>03.1.03.70890</t>
  </si>
  <si>
    <t>03.3.02.71060</t>
  </si>
  <si>
    <t>03.3.02.71000</t>
  </si>
  <si>
    <t>03.3.02.11000</t>
  </si>
  <si>
    <t>11.1.01.75900</t>
  </si>
  <si>
    <t>11.1.04.75900</t>
  </si>
  <si>
    <t>11.1.10.75900</t>
  </si>
  <si>
    <t>24.2.02.72550</t>
  </si>
  <si>
    <t>24.2.02.72560</t>
  </si>
  <si>
    <t>25.2.01.12880</t>
  </si>
  <si>
    <t>25.4.02.74450</t>
  </si>
  <si>
    <t>Субвенция  на  оплату  жилого  помещения  и  коммунальных  услуг  отдельным  категориям  граждан,  оказание  мер  социальной  поддержки    которым  относится  к  полномочиям  Ярославской  области</t>
  </si>
  <si>
    <t>03.1.01.70840</t>
  </si>
  <si>
    <t>50.0.00.80190</t>
  </si>
  <si>
    <t>50.0.00.80200</t>
  </si>
  <si>
    <t>11.1.01.00000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</si>
  <si>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</si>
  <si>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Субвенция  на осуществление  ежемесячной денежной выплаты, назначаемой  при  рождении 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</si>
  <si>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</si>
  <si>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Ведомственная  целевая  программа  «Развитие  сферы  культуры   Большесельского муниципального района»</t>
  </si>
  <si>
    <t xml:space="preserve">Софинансирование  субсидии   на  реализацию  мероприятий по возмещению части затрат организациям  и  индивидуальным  предпринимателям, занимающимся доставкой товаров в отдаленные сельские  населенные пункты </t>
  </si>
  <si>
    <t>Обеспечение государственной поддержки муниципальных образовательных систем</t>
  </si>
  <si>
    <t>02.1.03.00000</t>
  </si>
  <si>
    <t>Межбюджетные трансферты на реализацию мероприятий в области молодёжной политики</t>
  </si>
  <si>
    <t>02.2.01.25110</t>
  </si>
  <si>
    <t>02.2.01.25300</t>
  </si>
  <si>
    <t>02.2.01.25430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</si>
  <si>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</si>
  <si>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</si>
  <si>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</si>
  <si>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</si>
  <si>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03.1.Р1.55730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</si>
  <si>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</si>
  <si>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Благовещенского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</si>
  <si>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</t>
  </si>
  <si>
    <t>11.1.01.25120</t>
  </si>
  <si>
    <t>11.1.01.25220</t>
  </si>
  <si>
    <t>11.1.01.25320</t>
  </si>
  <si>
    <t>11.1.10.25120</t>
  </si>
  <si>
    <t>11.1.10.25220</t>
  </si>
  <si>
    <t>11.1.10.25320</t>
  </si>
  <si>
    <t>Межбюджетные трансферты на реализацию мероприятий в области физической культуры и спорта</t>
  </si>
  <si>
    <t>13.1.01.25310</t>
  </si>
  <si>
    <t>13.1.01.25440</t>
  </si>
  <si>
    <t>14.2.00.00000</t>
  </si>
  <si>
    <t>Муниципальная целевая программа"Комплексная пронрамма модернизации и реформирования жилищно-коммунального хозяйства Большесельского муниципального района"</t>
  </si>
  <si>
    <t>14.2.02.00000</t>
  </si>
  <si>
    <t>Газификация населённых пунктов Большесельского района (строительство межпоселковых газопроводов и распределительных газовых сетей с вводом их в эксплуатацию)</t>
  </si>
  <si>
    <t>Мероприятия направленные на газификацию населённых пунктов района (строительство межпоселковых газопроводов и распределительных газовых сетей с вводом их в эксплуатацию)</t>
  </si>
  <si>
    <t>14.2.02.10900</t>
  </si>
  <si>
    <t>23.1.01.25230</t>
  </si>
  <si>
    <t>23.1.01.25290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</si>
  <si>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</si>
  <si>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деятельностиБлаговещенского сельского поселения</t>
  </si>
  <si>
    <t>Межбюджетные трансферты на осуществление издательской деятельностиВареговского сельского поселения</t>
  </si>
  <si>
    <t>24.1.03.00000</t>
  </si>
  <si>
    <t>Софинансирование субсидии на финансирование дорожного хозяйства</t>
  </si>
  <si>
    <t>24.1.03.12440</t>
  </si>
  <si>
    <t>Муниципальная программа "Энергоэффективность в Большесельском муниципальном районе"</t>
  </si>
  <si>
    <t>30.0.00.00000</t>
  </si>
  <si>
    <t>Муниципальная целевая программа " 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</si>
  <si>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</si>
  <si>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</si>
  <si>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Мероприятия по повышению энергоэффективности и энергосбережению</t>
  </si>
  <si>
    <t>30.1.03.00000</t>
  </si>
  <si>
    <t>30.1.03.10550</t>
  </si>
  <si>
    <t>Межбюджетные трансферты на обеспечение казначейской системы исполнения бюджета за счет средств  Большесельского  сельского поселения</t>
  </si>
  <si>
    <t>Межбюджетные трансферты на обеспечение казначейской системы исполнения бюджета за счет средств  Благовещенского  сельского поселения</t>
  </si>
  <si>
    <t>Межбюджетные трансферты на обеспечение казначейской системы исполнения бюджета за счет средств  Вареговского  сельского поселения</t>
  </si>
  <si>
    <t>50.0.00.25130</t>
  </si>
  <si>
    <t>50.0.00.25230</t>
  </si>
  <si>
    <t>50.0.00.25330</t>
  </si>
  <si>
    <t>Межбюджетные трансферты на осуществление полномочий внешнего муниципального контроля за счет средств Большесельского сельского поселения</t>
  </si>
  <si>
    <t>Межбюджетные трансферты на осуществление полномочий внешнего муниципального контроля за счет средств Благовещенского сельского поселения</t>
  </si>
  <si>
    <t>Межбюджетные трансферты на осуществление полномочий внешнего муниципального контроля за счет средств Вареговского сельского поселения</t>
  </si>
  <si>
    <t>50.0.00.25240</t>
  </si>
  <si>
    <t>50.0.00.25280</t>
  </si>
  <si>
    <t>50.0.00.25410</t>
  </si>
  <si>
    <t>23.1.01.25420</t>
  </si>
  <si>
    <t>10.2.02.00000</t>
  </si>
  <si>
    <t>10.2.02.10240</t>
  </si>
  <si>
    <t>Совершенствование местной системы оповещения</t>
  </si>
  <si>
    <t>14.2.02.75260</t>
  </si>
  <si>
    <t>Субсидия на реализацию мероприятий по строительству объектов газификации</t>
  </si>
  <si>
    <t>14.2.01.00000</t>
  </si>
  <si>
    <t xml:space="preserve">Приложение  № 2  </t>
  </si>
  <si>
    <t>Большесельского муниципального района</t>
  </si>
  <si>
    <t>Исполнено                                          (руб)</t>
  </si>
  <si>
    <t>Муниципальная целевая программа "Развитие водоснабжения и водоотведения и очистки сточных вод Большесельского муниципального района"</t>
  </si>
  <si>
    <t xml:space="preserve">Обеспечение деятельности общеобразовательных учреждений </t>
  </si>
  <si>
    <t>Субсидия на обеспечение трудоустройства несовершеннолетних граждан на временные рабочие места</t>
  </si>
  <si>
    <t>02.1.03.10020</t>
  </si>
  <si>
    <t>Субсидия на реализацию мероприятий по патриотическому  воспитанию граждан</t>
  </si>
  <si>
    <t>02.3.01.74880</t>
  </si>
  <si>
    <t>Обеспечение деятельности дошкольных учреждений</t>
  </si>
  <si>
    <t>02.1.03.10010</t>
  </si>
  <si>
    <t>Описание местоположения границ населенных пунктов и территориальных зон</t>
  </si>
  <si>
    <t>05.1.01.10930</t>
  </si>
  <si>
    <t>Субсидия  на  реализацию  мероприятий  по  возмещению  части  затрат  организациям  и  индивидуальным  предпринимателям,  занимающимся  доставкой  товаров  в  отдаленные  сельские населенные  пункты</t>
  </si>
  <si>
    <t>25.2.01.72880</t>
  </si>
  <si>
    <t>24.1.03.72440</t>
  </si>
  <si>
    <t>Субсидия на финансирование  дорожного хозяйства</t>
  </si>
  <si>
    <t>03.6.00.00000</t>
  </si>
  <si>
    <t>03.6.02.73140</t>
  </si>
  <si>
    <t>Предоставление субсидий социально ориентированным некоммерческим организациям на конкурсной основе</t>
  </si>
  <si>
    <t>03.6.02.13140</t>
  </si>
  <si>
    <t>Софинансирование субсидии социально ориентированным некоммерческим организациям на конкурсной основе</t>
  </si>
  <si>
    <t>03.6.02.00000</t>
  </si>
  <si>
    <t xml:space="preserve">Оказание поддержки районным общественным объединениям ветеранов, инвалидов и иным общественным объединениям социальной направленности в осуществлении уставной деятельности, укреплении материально-технической базы, проведении мероприятий по реабилитации инвалидов </t>
  </si>
  <si>
    <t>Муниципальная целевая программа "О  предоставлении поддержки социально ориентированным некоммерческим организациям в Большесельком муниципальном районе "</t>
  </si>
  <si>
    <t>14.3.01.00000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</si>
  <si>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</si>
  <si>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</si>
  <si>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14.3.G6.00000</t>
  </si>
  <si>
    <t>Региональный проект "Оздоровление Волги"</t>
  </si>
  <si>
    <t>14.3.G6.50130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</si>
  <si>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</si>
  <si>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>03.1.Р1.75480</t>
  </si>
  <si>
    <t>03.1.01.53800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</si>
  <si>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</si>
  <si>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Обеспечение сохранности документов, хранящихся в МКУ "Служба обеспечения, муниципальный архив Большесельского муниципального района"</t>
  </si>
  <si>
    <t>21.3.03.00000</t>
  </si>
  <si>
    <t>21.3.03.10470</t>
  </si>
  <si>
    <t xml:space="preserve">Обеспечение деятельности </t>
  </si>
  <si>
    <t>Повышение уровня газо- и водоснабжения сельских населенных пунктов</t>
  </si>
  <si>
    <t>25.4.05.00000</t>
  </si>
  <si>
    <t>Софинансирование субсидии  на реализацию мероприятий  по борьбе с борщевиком  Сосновского</t>
  </si>
  <si>
    <t>25.4.05.16900</t>
  </si>
  <si>
    <t>Субсидия  на реализацию мероприятий по борьбе с борщевиком  Сосновского</t>
  </si>
  <si>
    <t>25.4.05.76900</t>
  </si>
  <si>
    <t>Персонифицированный учет в ЦРТ (сертификаты)</t>
  </si>
  <si>
    <t>Персонифицированный учет в учреждениях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</si>
  <si>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</si>
  <si>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Региональный проект "Современная школа"</t>
  </si>
  <si>
    <t>Софинансирование субсидии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</si>
  <si>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Субсидия на проведение ремонтных работ в предназначенных для создания центров образования детей цифрового гуманитарного профилей "Точка роста"</t>
  </si>
  <si>
    <t>02.1.E1.00000</t>
  </si>
  <si>
    <t>02.1.07.00000</t>
  </si>
  <si>
    <t>02.1.07.10570</t>
  </si>
  <si>
    <t>02.1.E1.11690</t>
  </si>
  <si>
    <t>02.1.E1.71690</t>
  </si>
  <si>
    <t>Модернизация материально-технической базы муниципальных учреждений культуры</t>
  </si>
  <si>
    <t>Обеспечние деятельности учреждений по организации досуга в сфере культуры</t>
  </si>
  <si>
    <t>Обеспечение деятельности библиотек</t>
  </si>
  <si>
    <t>Обеспечение деятельности учреждений дополнительного образования в сфере культуры</t>
  </si>
  <si>
    <t>11.1.03.00000</t>
  </si>
  <si>
    <t>11.1.03.10300</t>
  </si>
  <si>
    <t>11.1.03.10320</t>
  </si>
  <si>
    <t>11.1.03.10650</t>
  </si>
  <si>
    <t>Софинансирование субсидии на реализацию мероприятий по строительству и реконструкции объектов теплоснабжения</t>
  </si>
  <si>
    <t>14.2.01.15250</t>
  </si>
  <si>
    <t>Субсидия на реализацию мероприятий по строительству и реконструкции объектов теплоснабжения.</t>
  </si>
  <si>
    <t>14.2.01.75250</t>
  </si>
  <si>
    <t>Софинансирование субсидии на реализацию мероприятий по строительству объектов газификации</t>
  </si>
  <si>
    <t>14.2.02.15260</t>
  </si>
  <si>
    <t>Реконструкция, капитальный ремонт, ремонт автомобильных дорог общего пользования, межевание и поставка на кадастровый учет автомобильных дорог</t>
  </si>
  <si>
    <t>Строительство, модернизация, ремонт и содержание автомобильных дорог общего пользования, в том числе дорог в поселениях</t>
  </si>
  <si>
    <t>24.1.03.10500</t>
  </si>
  <si>
    <t>Закупка товаров, работ и услуг для обеспечения государственных (муниципальных) нужд</t>
  </si>
  <si>
    <t xml:space="preserve">Субсидия на оказание (выполнение) муниципальными учреждениями услуг (работ) в сфере молодежной политики  </t>
  </si>
  <si>
    <t>02.2.01.70650</t>
  </si>
  <si>
    <t>03.1.01.R3020</t>
  </si>
  <si>
    <t>Субвенция на осуществление ежемесячных выплат на детей в возрасте от трех до семи лет включительно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</si>
  <si>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</si>
  <si>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03.1.01.75510</t>
  </si>
  <si>
    <t>05.1.01.71280</t>
  </si>
  <si>
    <t>Субсидия на реализацию 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</si>
  <si>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02.1.02.53031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</si>
  <si>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</si>
  <si>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02.1.02.R3041</t>
  </si>
  <si>
    <t>Субвенция на организацию беплатного горячего питания обучающихся, получающих начальное общее образование в муниципальных образовательных организациях</t>
  </si>
  <si>
    <t>02.2.03.00000</t>
  </si>
  <si>
    <t>Обеспечение трудоустройства несовершеннолетних граждан на временные рабочие места</t>
  </si>
  <si>
    <t>02.2.03.16950</t>
  </si>
  <si>
    <t>Софинансирование  субсидии на обеспечение трудоустройства несовершеннолетних граждан на временные рабочие места</t>
  </si>
  <si>
    <t>02.2.03.76950</t>
  </si>
  <si>
    <t>03.1.01.5380F</t>
  </si>
  <si>
    <t xml:space="preserve"> 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за счет средств резервного фонда Правительства Российской Федерации</t>
  </si>
  <si>
    <t>03.1.01.R302F</t>
  </si>
  <si>
    <t>Субвенция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</si>
  <si>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Реализация мероприятий направленных на подготовку к зиме объектов коммунальной инфраструктуры</t>
  </si>
  <si>
    <t>Природоохранные мероприятия в области жилищно коммунального хозяйства</t>
  </si>
  <si>
    <t>14.1.01.10940</t>
  </si>
  <si>
    <t>14.1.01.10860</t>
  </si>
  <si>
    <t>Приобретение основных средств в рамках программы водоснабжения, водоотведения и очистки сточных вод</t>
  </si>
  <si>
    <t>14.3.01.10780</t>
  </si>
  <si>
    <t>Дотация на реализацию мероприятий,предусмотренных нормативно-правовыми актами органов государственной власти Ярославской области</t>
  </si>
  <si>
    <t>14.3.01.73260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</si>
  <si>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</t>
  </si>
  <si>
    <t>Повышение уровня обеспеченности коммунальными услугами отдельных категорий граждан, проживающих в Большесельском муниципальном районе</t>
  </si>
  <si>
    <t>14.1.03.00000</t>
  </si>
  <si>
    <t>14.1.03.75880</t>
  </si>
  <si>
    <t>Субвенция на осуществление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</si>
  <si>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50.0.00.5930F</t>
  </si>
  <si>
    <t>Расходы на реализацию мероприятий, проводимых в целях оказания содействия в подготовке проведения общероссийского голосования, а также в информировании граждан</t>
  </si>
  <si>
    <t>Резервные фонды исполнительных органов государственной власти субъектов Российской Федерации</t>
  </si>
  <si>
    <t>50.0.W0.00000</t>
  </si>
  <si>
    <t>50.0.W0.80120</t>
  </si>
  <si>
    <t>Субвенции на проведение Всероссийской переписи населения 2020 года</t>
  </si>
  <si>
    <t>50.0.00.54690</t>
  </si>
  <si>
    <t>Исполнение расходов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2020год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</si>
  <si>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</si>
  <si>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02.1.03.73260</t>
  </si>
  <si>
    <t>Приобретение путевок в оздоровительные лагеря и лагеря с санаторным лечением</t>
  </si>
  <si>
    <t>03.3.02.10140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</si>
  <si>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</si>
  <si>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Обеспечение деятельности Единая дежурно-диспетчерская служба Большесельского муниципального района</t>
  </si>
  <si>
    <t>Обеспечение деятельности Единая дежурно - диспетчерская служба Большесельского муниципального района</t>
  </si>
  <si>
    <t>50.0.00.58790</t>
  </si>
  <si>
    <t xml:space="preserve"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</t>
  </si>
  <si>
    <t xml:space="preserve">Субвенция на выплату единовременного пособия при всех формах устройства детей, лишенных родительского попечения, в семью </t>
  </si>
  <si>
    <t>Осуществление ежемесячной выплаты в связи с рождением (усыновлением) первого ребёнка</t>
  </si>
  <si>
    <t>Муниципальная программа "Обеспечение доступным и комфортным жильем население Большесельского муниципального района "</t>
  </si>
  <si>
    <t>Муниципальная  целевая программа  "Актуализация градостроительной документации Большесельского муниципального района"</t>
  </si>
  <si>
    <t xml:space="preserve">Муниципальная  программа «Развитие  культуры в Большесельском  муниципальном  районе» 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</si>
  <si>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</si>
  <si>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 » </t>
  </si>
  <si>
    <t>Муниципальная  целевая программа "Развитие агропромышленного комплекса Большесельского муниципального района"</t>
  </si>
  <si>
    <t>Муниципальная целевая программа «Организация проведения мероприятий при осуществлении деятельности по обращению с животными без владельцев в части отлова, содержания и возврата животных на прежние места их обитания на территории Большесельского муниципального района»</t>
  </si>
  <si>
    <t>25.1.00.00000</t>
  </si>
  <si>
    <t>Организация проведения мероприятий при осуществлении деятельности по обращению с животными без владельцев в части отлова, содержания и возврата животных на прежние места их обитания на территории Большесельского муниципального района</t>
  </si>
  <si>
    <t>25.1.01.00000</t>
  </si>
  <si>
    <t>Субвенция на отлов и содержание безнадзорных животных</t>
  </si>
  <si>
    <t>25.1.01.74420</t>
  </si>
  <si>
    <t xml:space="preserve"> Глава муниципального района                                                 В.А. Лубенин</t>
  </si>
  <si>
    <t xml:space="preserve"> к решению Собрания  представителей </t>
  </si>
  <si>
    <t xml:space="preserve">от 29.04.2021      № 87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</si>
</sst>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NumberFormat="1" applyFont="1" applyFill="1" applyAlignment="1" applyProtection="1">
      <alignment vertical="center" wrapText="1"/>
      <protection hidden="1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/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2" fillId="3" borderId="0" xfId="0" applyNumberFormat="1" applyFont="1" applyFill="1"/>
    <xf numFmtId="2" fontId="2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4"/>
  <sheetViews>
    <sheetView tabSelected="1" workbookViewId="0">
      <selection activeCell="A4" sqref="A4:D4"/>
    </sheetView>
  </sheetViews>
  <sheetFormatPr defaultColWidth="9.42578125" defaultRowHeight="15" x14ac:dyDescent="0.25"/>
  <cols>
    <col min="1" max="1" width="68.42578125" style="1" customWidth="1"/>
    <col min="2" max="2" width="15.5703125" style="18" customWidth="1"/>
    <col min="3" max="3" width="12.42578125" style="47" customWidth="1"/>
    <col min="4" max="4" width="16.5703125" style="47" customWidth="1"/>
    <col min="5" max="5" width="13.42578125" style="1" bestFit="1" customWidth="1"/>
    <col min="6" max="6" width="12.5703125" style="1" customWidth="1"/>
    <col min="7" max="16384" width="9.42578125" style="1"/>
  </cols>
  <sheetData>
    <row r="1" spans="1:10" x14ac:dyDescent="0.25">
      <c r="A1" s="73" t="s">
        <v>362</v>
      </c>
      <c r="B1" s="73"/>
      <c r="C1" s="73"/>
      <c r="D1" s="73"/>
    </row>
    <row r="2" spans="1:10" x14ac:dyDescent="0.25">
      <c r="A2" s="73" t="s">
        <v>502</v>
      </c>
      <c r="B2" s="73"/>
      <c r="C2" s="73"/>
      <c r="D2" s="73"/>
    </row>
    <row r="3" spans="1:10" x14ac:dyDescent="0.25">
      <c r="A3" s="61"/>
      <c r="B3" s="61"/>
      <c r="C3" s="61"/>
      <c r="D3" s="61" t="s">
        <v>363</v>
      </c>
    </row>
    <row r="4" spans="1:10" x14ac:dyDescent="0.25">
      <c r="A4" s="73" t="s">
        <v>503</v>
      </c>
      <c r="B4" s="73"/>
      <c r="C4" s="73"/>
      <c r="D4" s="73"/>
    </row>
    <row r="5" spans="1:10" x14ac:dyDescent="0.25">
      <c r="A5" s="62"/>
      <c r="B5" s="62"/>
      <c r="C5" s="62"/>
      <c r="D5" s="62"/>
    </row>
    <row r="6" spans="1:10" ht="43.35" customHeight="1" x14ac:dyDescent="0.25">
      <c r="A6" s="74" t="s">
        <v>477</v>
      </c>
      <c r="B6" s="74"/>
      <c r="C6" s="74"/>
      <c r="D6" s="74"/>
      <c r="E6" s="19"/>
      <c r="F6" s="19"/>
      <c r="G6" s="19"/>
      <c r="H6" s="19"/>
      <c r="I6" s="19"/>
      <c r="J6" s="19"/>
    </row>
    <row r="7" spans="1:10" ht="30" x14ac:dyDescent="0.25">
      <c r="A7" s="2" t="s">
        <v>194</v>
      </c>
      <c r="B7" s="3" t="s">
        <v>192</v>
      </c>
      <c r="C7" s="3" t="s">
        <v>193</v>
      </c>
      <c r="D7" s="3" t="s">
        <v>364</v>
      </c>
    </row>
    <row r="8" spans="1:10" ht="45" customHeight="1" x14ac:dyDescent="0.25">
      <c r="A8" s="32" t="s">
        <v>69</v>
      </c>
      <c r="B8" s="35" t="s">
        <v>7</v>
      </c>
      <c r="C8" s="33"/>
      <c r="D8" s="34">
        <f>D9+D67+D84</f>
        <v>206100063.94999999</v>
      </c>
    </row>
    <row r="9" spans="1:10" ht="38.1" customHeight="1" x14ac:dyDescent="0.25">
      <c r="A9" s="29" t="s">
        <v>70</v>
      </c>
      <c r="B9" s="41" t="s">
        <v>8</v>
      </c>
      <c r="C9" s="36"/>
      <c r="D9" s="31">
        <f>D10+D15+D51+D54+D44+D59+D62</f>
        <v>203965621.83999997</v>
      </c>
    </row>
    <row r="10" spans="1:10" ht="51.6" customHeight="1" x14ac:dyDescent="0.25">
      <c r="A10" s="7" t="s">
        <v>126</v>
      </c>
      <c r="B10" s="42" t="s">
        <v>9</v>
      </c>
      <c r="C10" s="6"/>
      <c r="D10" s="21">
        <f>D11+D13</f>
        <v>5333162</v>
      </c>
    </row>
    <row r="11" spans="1:10" ht="36" customHeight="1" x14ac:dyDescent="0.25">
      <c r="A11" s="8" t="s">
        <v>73</v>
      </c>
      <c r="B11" s="37" t="s">
        <v>145</v>
      </c>
      <c r="C11" s="4"/>
      <c r="D11" s="22">
        <f t="shared" ref="D11" si="0">D12</f>
        <v>4033160</v>
      </c>
    </row>
    <row r="12" spans="1:10" ht="35.450000000000003" customHeight="1" x14ac:dyDescent="0.25">
      <c r="A12" s="8" t="s">
        <v>187</v>
      </c>
      <c r="B12" s="37"/>
      <c r="C12" s="4">
        <v>600</v>
      </c>
      <c r="D12" s="23">
        <v>4033160</v>
      </c>
    </row>
    <row r="13" spans="1:10" ht="30" customHeight="1" x14ac:dyDescent="0.25">
      <c r="A13" s="8" t="s">
        <v>245</v>
      </c>
      <c r="B13" s="37" t="s">
        <v>261</v>
      </c>
      <c r="C13" s="4"/>
      <c r="D13" s="23">
        <f>D14</f>
        <v>1300002</v>
      </c>
    </row>
    <row r="14" spans="1:10" ht="31.5" customHeight="1" x14ac:dyDescent="0.25">
      <c r="A14" s="8" t="s">
        <v>187</v>
      </c>
      <c r="B14" s="37"/>
      <c r="C14" s="4">
        <v>600</v>
      </c>
      <c r="D14" s="23">
        <v>1300002</v>
      </c>
    </row>
    <row r="15" spans="1:10" ht="45" x14ac:dyDescent="0.25">
      <c r="A15" s="7" t="s">
        <v>11</v>
      </c>
      <c r="B15" s="42" t="s">
        <v>10</v>
      </c>
      <c r="C15" s="6"/>
      <c r="D15" s="21">
        <f>D16+D18+D20+D22+D24+D26+D29+D33+D35+D37+D40+D42</f>
        <v>187043365.92999998</v>
      </c>
    </row>
    <row r="16" spans="1:10" ht="18" customHeight="1" x14ac:dyDescent="0.25">
      <c r="A16" s="9" t="s">
        <v>71</v>
      </c>
      <c r="B16" s="13" t="s">
        <v>185</v>
      </c>
      <c r="C16" s="5"/>
      <c r="D16" s="23">
        <f>D17</f>
        <v>22014856.75</v>
      </c>
    </row>
    <row r="17" spans="1:4" ht="29.25" customHeight="1" x14ac:dyDescent="0.25">
      <c r="A17" s="9" t="s">
        <v>187</v>
      </c>
      <c r="B17" s="13"/>
      <c r="C17" s="5">
        <v>600</v>
      </c>
      <c r="D17" s="23">
        <v>22014856.75</v>
      </c>
    </row>
    <row r="18" spans="1:4" ht="18" customHeight="1" x14ac:dyDescent="0.25">
      <c r="A18" s="9" t="s">
        <v>72</v>
      </c>
      <c r="B18" s="13" t="s">
        <v>186</v>
      </c>
      <c r="C18" s="5"/>
      <c r="D18" s="23">
        <f t="shared" ref="D18" si="1">D19</f>
        <v>23184453.620000001</v>
      </c>
    </row>
    <row r="19" spans="1:4" ht="30.6" customHeight="1" x14ac:dyDescent="0.25">
      <c r="A19" s="9" t="s">
        <v>187</v>
      </c>
      <c r="B19" s="13"/>
      <c r="C19" s="5">
        <v>600</v>
      </c>
      <c r="D19" s="23">
        <v>23184453.620000001</v>
      </c>
    </row>
    <row r="20" spans="1:4" ht="41.25" customHeight="1" x14ac:dyDescent="0.25">
      <c r="A20" s="9" t="s">
        <v>487</v>
      </c>
      <c r="B20" s="13" t="s">
        <v>12</v>
      </c>
      <c r="C20" s="10"/>
      <c r="D20" s="25">
        <f>D21</f>
        <v>54012.36</v>
      </c>
    </row>
    <row r="21" spans="1:4" ht="23.1" customHeight="1" x14ac:dyDescent="0.25">
      <c r="A21" s="9" t="s">
        <v>188</v>
      </c>
      <c r="B21" s="13"/>
      <c r="C21" s="10">
        <v>300</v>
      </c>
      <c r="D21" s="25">
        <v>54012.36</v>
      </c>
    </row>
    <row r="22" spans="1:4" ht="48.75" customHeight="1" x14ac:dyDescent="0.25">
      <c r="A22" s="9" t="s">
        <v>445</v>
      </c>
      <c r="B22" s="13" t="s">
        <v>444</v>
      </c>
      <c r="C22" s="10"/>
      <c r="D22" s="25">
        <f>D23</f>
        <v>1909998</v>
      </c>
    </row>
    <row r="23" spans="1:4" ht="38.25" customHeight="1" x14ac:dyDescent="0.25">
      <c r="A23" s="9" t="s">
        <v>187</v>
      </c>
      <c r="B23" s="13"/>
      <c r="C23" s="10">
        <v>600</v>
      </c>
      <c r="D23" s="25">
        <v>1909998</v>
      </c>
    </row>
    <row r="24" spans="1:4" ht="41.45" customHeight="1" x14ac:dyDescent="0.25">
      <c r="A24" s="9" t="s">
        <v>75</v>
      </c>
      <c r="B24" s="13" t="s">
        <v>262</v>
      </c>
      <c r="C24" s="10"/>
      <c r="D24" s="25">
        <f>D25</f>
        <v>754800</v>
      </c>
    </row>
    <row r="25" spans="1:4" ht="34.15" customHeight="1" x14ac:dyDescent="0.25">
      <c r="A25" s="9" t="s">
        <v>187</v>
      </c>
      <c r="B25" s="13"/>
      <c r="C25" s="5">
        <v>600</v>
      </c>
      <c r="D25" s="23">
        <v>754800</v>
      </c>
    </row>
    <row r="26" spans="1:4" ht="28.5" customHeight="1" x14ac:dyDescent="0.25">
      <c r="A26" s="9" t="s">
        <v>76</v>
      </c>
      <c r="B26" s="13" t="s">
        <v>263</v>
      </c>
      <c r="C26" s="10"/>
      <c r="D26" s="25">
        <f t="shared" ref="D26" si="2">D27+D28</f>
        <v>9406350.459999999</v>
      </c>
    </row>
    <row r="27" spans="1:4" ht="28.5" customHeight="1" x14ac:dyDescent="0.25">
      <c r="A27" s="9" t="s">
        <v>197</v>
      </c>
      <c r="B27" s="13"/>
      <c r="C27" s="10">
        <v>200</v>
      </c>
      <c r="D27" s="23">
        <v>40391.19</v>
      </c>
    </row>
    <row r="28" spans="1:4" ht="18" customHeight="1" x14ac:dyDescent="0.25">
      <c r="A28" s="9" t="s">
        <v>188</v>
      </c>
      <c r="B28" s="13"/>
      <c r="C28" s="10">
        <v>300</v>
      </c>
      <c r="D28" s="23">
        <v>9365959.2699999996</v>
      </c>
    </row>
    <row r="29" spans="1:4" ht="25.35" customHeight="1" x14ac:dyDescent="0.25">
      <c r="A29" s="9" t="s">
        <v>77</v>
      </c>
      <c r="B29" s="13" t="s">
        <v>264</v>
      </c>
      <c r="C29" s="10"/>
      <c r="D29" s="25">
        <f t="shared" ref="D29" si="3">D30+D31+D32</f>
        <v>552277.01</v>
      </c>
    </row>
    <row r="30" spans="1:4" ht="32.450000000000003" customHeight="1" x14ac:dyDescent="0.25">
      <c r="A30" s="9" t="s">
        <v>197</v>
      </c>
      <c r="B30" s="13"/>
      <c r="C30" s="10">
        <v>200</v>
      </c>
      <c r="D30" s="23">
        <v>1737.62</v>
      </c>
    </row>
    <row r="31" spans="1:4" ht="15.6" customHeight="1" x14ac:dyDescent="0.25">
      <c r="A31" s="9" t="s">
        <v>188</v>
      </c>
      <c r="B31" s="13"/>
      <c r="C31" s="10">
        <v>300</v>
      </c>
      <c r="D31" s="23">
        <v>347520.39</v>
      </c>
    </row>
    <row r="32" spans="1:4" ht="34.5" customHeight="1" x14ac:dyDescent="0.25">
      <c r="A32" s="9" t="s">
        <v>187</v>
      </c>
      <c r="B32" s="13"/>
      <c r="C32" s="10">
        <v>600</v>
      </c>
      <c r="D32" s="23">
        <v>203019</v>
      </c>
    </row>
    <row r="33" spans="1:4" ht="33" customHeight="1" x14ac:dyDescent="0.25">
      <c r="A33" s="9" t="s">
        <v>78</v>
      </c>
      <c r="B33" s="13" t="s">
        <v>265</v>
      </c>
      <c r="C33" s="10"/>
      <c r="D33" s="25">
        <f t="shared" ref="D33" si="4">D34</f>
        <v>94873302</v>
      </c>
    </row>
    <row r="34" spans="1:4" ht="34.35" customHeight="1" x14ac:dyDescent="0.25">
      <c r="A34" s="9" t="s">
        <v>187</v>
      </c>
      <c r="B34" s="13"/>
      <c r="C34" s="10">
        <v>600</v>
      </c>
      <c r="D34" s="23">
        <v>94873302</v>
      </c>
    </row>
    <row r="35" spans="1:4" ht="33" customHeight="1" x14ac:dyDescent="0.25">
      <c r="A35" s="9" t="s">
        <v>171</v>
      </c>
      <c r="B35" s="13" t="s">
        <v>266</v>
      </c>
      <c r="C35" s="10"/>
      <c r="D35" s="25">
        <f t="shared" ref="D35" si="5">D36</f>
        <v>4079307.73</v>
      </c>
    </row>
    <row r="36" spans="1:4" ht="30" customHeight="1" x14ac:dyDescent="0.25">
      <c r="A36" s="9" t="s">
        <v>187</v>
      </c>
      <c r="B36" s="13"/>
      <c r="C36" s="10">
        <v>600</v>
      </c>
      <c r="D36" s="23">
        <v>4079307.73</v>
      </c>
    </row>
    <row r="37" spans="1:4" ht="24" customHeight="1" x14ac:dyDescent="0.25">
      <c r="A37" s="9" t="s">
        <v>79</v>
      </c>
      <c r="B37" s="13" t="s">
        <v>267</v>
      </c>
      <c r="C37" s="10"/>
      <c r="D37" s="25">
        <f t="shared" ref="D37" si="6">D38+D39</f>
        <v>478753</v>
      </c>
    </row>
    <row r="38" spans="1:4" ht="54.6" customHeight="1" x14ac:dyDescent="0.25">
      <c r="A38" s="9" t="s">
        <v>241</v>
      </c>
      <c r="B38" s="13"/>
      <c r="C38" s="10">
        <v>100</v>
      </c>
      <c r="D38" s="23">
        <v>411065.14</v>
      </c>
    </row>
    <row r="39" spans="1:4" ht="27" customHeight="1" x14ac:dyDescent="0.25">
      <c r="A39" s="9" t="s">
        <v>197</v>
      </c>
      <c r="B39" s="13"/>
      <c r="C39" s="10">
        <v>200</v>
      </c>
      <c r="D39" s="23">
        <v>67687.86</v>
      </c>
    </row>
    <row r="40" spans="1:4" ht="45" x14ac:dyDescent="0.25">
      <c r="A40" s="9" t="s">
        <v>447</v>
      </c>
      <c r="B40" s="13" t="s">
        <v>446</v>
      </c>
      <c r="C40" s="10"/>
      <c r="D40" s="23">
        <f>D41</f>
        <v>1069692</v>
      </c>
    </row>
    <row r="41" spans="1:4" ht="27" customHeight="1" x14ac:dyDescent="0.25">
      <c r="A41" s="9" t="s">
        <v>187</v>
      </c>
      <c r="B41" s="13"/>
      <c r="C41" s="10">
        <v>600</v>
      </c>
      <c r="D41" s="23">
        <v>1069692</v>
      </c>
    </row>
    <row r="42" spans="1:4" ht="32.25" customHeight="1" x14ac:dyDescent="0.25">
      <c r="A42" s="9" t="s">
        <v>80</v>
      </c>
      <c r="B42" s="13" t="s">
        <v>268</v>
      </c>
      <c r="C42" s="10"/>
      <c r="D42" s="25">
        <f t="shared" ref="D42" si="7">D43</f>
        <v>28665563</v>
      </c>
    </row>
    <row r="43" spans="1:4" ht="29.25" customHeight="1" x14ac:dyDescent="0.25">
      <c r="A43" s="9" t="s">
        <v>187</v>
      </c>
      <c r="B43" s="13"/>
      <c r="C43" s="10">
        <v>600</v>
      </c>
      <c r="D43" s="23">
        <v>28665563</v>
      </c>
    </row>
    <row r="44" spans="1:4" ht="33.6" customHeight="1" x14ac:dyDescent="0.25">
      <c r="A44" s="7" t="s">
        <v>298</v>
      </c>
      <c r="B44" s="42" t="s">
        <v>299</v>
      </c>
      <c r="C44" s="11"/>
      <c r="D44" s="26">
        <f>D47+D45+D49</f>
        <v>4212343.1999999993</v>
      </c>
    </row>
    <row r="45" spans="1:4" ht="33.6" customHeight="1" x14ac:dyDescent="0.25">
      <c r="A45" s="9" t="s">
        <v>371</v>
      </c>
      <c r="B45" s="13" t="s">
        <v>372</v>
      </c>
      <c r="C45" s="11"/>
      <c r="D45" s="26">
        <f>SUM(D46)</f>
        <v>230626.36</v>
      </c>
    </row>
    <row r="46" spans="1:4" ht="33.6" customHeight="1" x14ac:dyDescent="0.25">
      <c r="A46" s="7" t="s">
        <v>187</v>
      </c>
      <c r="B46" s="42"/>
      <c r="C46" s="11">
        <v>600</v>
      </c>
      <c r="D46" s="26">
        <v>230626.36</v>
      </c>
    </row>
    <row r="47" spans="1:4" ht="33" customHeight="1" x14ac:dyDescent="0.25">
      <c r="A47" s="9" t="s">
        <v>366</v>
      </c>
      <c r="B47" s="13" t="s">
        <v>368</v>
      </c>
      <c r="C47" s="10"/>
      <c r="D47" s="25">
        <f>D48</f>
        <v>2936716.4</v>
      </c>
    </row>
    <row r="48" spans="1:4" ht="33" customHeight="1" x14ac:dyDescent="0.25">
      <c r="A48" s="9" t="s">
        <v>187</v>
      </c>
      <c r="B48" s="13"/>
      <c r="C48" s="10">
        <v>600</v>
      </c>
      <c r="D48" s="25">
        <v>2936716.4</v>
      </c>
    </row>
    <row r="49" spans="1:5" ht="33" customHeight="1" x14ac:dyDescent="0.25">
      <c r="A49" s="9" t="s">
        <v>478</v>
      </c>
      <c r="B49" s="13" t="s">
        <v>479</v>
      </c>
      <c r="C49" s="10"/>
      <c r="D49" s="25">
        <f>D50</f>
        <v>1045000.44</v>
      </c>
    </row>
    <row r="50" spans="1:5" ht="33" customHeight="1" x14ac:dyDescent="0.25">
      <c r="A50" s="9" t="s">
        <v>187</v>
      </c>
      <c r="B50" s="13"/>
      <c r="C50" s="10">
        <v>600</v>
      </c>
      <c r="D50" s="25">
        <v>1045000.44</v>
      </c>
    </row>
    <row r="51" spans="1:5" ht="33.6" customHeight="1" x14ac:dyDescent="0.25">
      <c r="A51" s="7" t="s">
        <v>158</v>
      </c>
      <c r="B51" s="42" t="s">
        <v>13</v>
      </c>
      <c r="C51" s="11"/>
      <c r="D51" s="26">
        <f t="shared" ref="D51:D52" si="8">D52</f>
        <v>54930</v>
      </c>
    </row>
    <row r="52" spans="1:5" ht="20.100000000000001" customHeight="1" x14ac:dyDescent="0.25">
      <c r="A52" s="9" t="s">
        <v>159</v>
      </c>
      <c r="B52" s="13" t="s">
        <v>183</v>
      </c>
      <c r="C52" s="10"/>
      <c r="D52" s="25">
        <f t="shared" si="8"/>
        <v>54930</v>
      </c>
    </row>
    <row r="53" spans="1:5" ht="27.75" customHeight="1" x14ac:dyDescent="0.25">
      <c r="A53" s="9" t="s">
        <v>196</v>
      </c>
      <c r="B53" s="13"/>
      <c r="C53" s="10">
        <v>200</v>
      </c>
      <c r="D53" s="23">
        <v>54930</v>
      </c>
    </row>
    <row r="54" spans="1:5" ht="45" x14ac:dyDescent="0.25">
      <c r="A54" s="7" t="s">
        <v>156</v>
      </c>
      <c r="B54" s="42" t="s">
        <v>157</v>
      </c>
      <c r="C54" s="11"/>
      <c r="D54" s="26">
        <f t="shared" ref="D54" si="9">D55</f>
        <v>5069200.21</v>
      </c>
      <c r="E54" s="16"/>
    </row>
    <row r="55" spans="1:5" x14ac:dyDescent="0.25">
      <c r="A55" s="9" t="s">
        <v>74</v>
      </c>
      <c r="B55" s="13" t="s">
        <v>184</v>
      </c>
      <c r="C55" s="10"/>
      <c r="D55" s="25">
        <f t="shared" ref="D55" si="10">D56+D57+D58</f>
        <v>5069200.21</v>
      </c>
      <c r="E55" s="16"/>
    </row>
    <row r="56" spans="1:5" ht="60" x14ac:dyDescent="0.25">
      <c r="A56" s="9" t="s">
        <v>241</v>
      </c>
      <c r="B56" s="13"/>
      <c r="C56" s="10">
        <v>100</v>
      </c>
      <c r="D56" s="23">
        <v>4379911.26</v>
      </c>
      <c r="E56" s="16"/>
    </row>
    <row r="57" spans="1:5" ht="26.1" customHeight="1" x14ac:dyDescent="0.25">
      <c r="A57" s="9" t="s">
        <v>197</v>
      </c>
      <c r="B57" s="13"/>
      <c r="C57" s="10">
        <v>200</v>
      </c>
      <c r="D57" s="23">
        <v>686422.95</v>
      </c>
      <c r="E57" s="16"/>
    </row>
    <row r="58" spans="1:5" ht="15.75" customHeight="1" x14ac:dyDescent="0.25">
      <c r="A58" s="9" t="s">
        <v>189</v>
      </c>
      <c r="B58" s="42"/>
      <c r="C58" s="10">
        <v>800</v>
      </c>
      <c r="D58" s="23">
        <v>2866</v>
      </c>
      <c r="E58" s="16"/>
    </row>
    <row r="59" spans="1:5" ht="15.75" customHeight="1" x14ac:dyDescent="0.25">
      <c r="A59" s="7" t="s">
        <v>407</v>
      </c>
      <c r="B59" s="42" t="s">
        <v>414</v>
      </c>
      <c r="C59" s="10"/>
      <c r="D59" s="23">
        <f>D60</f>
        <v>1199988.5</v>
      </c>
      <c r="E59" s="16"/>
    </row>
    <row r="60" spans="1:5" ht="15.75" customHeight="1" x14ac:dyDescent="0.25">
      <c r="A60" s="9" t="s">
        <v>408</v>
      </c>
      <c r="B60" s="13" t="s">
        <v>415</v>
      </c>
      <c r="C60" s="10"/>
      <c r="D60" s="23">
        <f>D61</f>
        <v>1199988.5</v>
      </c>
      <c r="E60" s="16"/>
    </row>
    <row r="61" spans="1:5" ht="30" x14ac:dyDescent="0.25">
      <c r="A61" s="9" t="s">
        <v>409</v>
      </c>
      <c r="B61" s="13"/>
      <c r="C61" s="10">
        <v>600</v>
      </c>
      <c r="D61" s="23">
        <v>1199988.5</v>
      </c>
      <c r="E61" s="16"/>
    </row>
    <row r="62" spans="1:5" ht="15.75" customHeight="1" x14ac:dyDescent="0.25">
      <c r="A62" s="7" t="s">
        <v>410</v>
      </c>
      <c r="B62" s="42" t="s">
        <v>413</v>
      </c>
      <c r="C62" s="10"/>
      <c r="D62" s="23">
        <f>D63+D65</f>
        <v>1052632</v>
      </c>
      <c r="E62" s="16"/>
    </row>
    <row r="63" spans="1:5" ht="45" x14ac:dyDescent="0.25">
      <c r="A63" s="9" t="s">
        <v>411</v>
      </c>
      <c r="B63" s="13" t="s">
        <v>416</v>
      </c>
      <c r="C63" s="10"/>
      <c r="D63" s="23">
        <f>D64</f>
        <v>52632</v>
      </c>
      <c r="E63" s="16"/>
    </row>
    <row r="64" spans="1:5" ht="30" x14ac:dyDescent="0.25">
      <c r="A64" s="9" t="s">
        <v>409</v>
      </c>
      <c r="B64" s="13"/>
      <c r="C64" s="10">
        <v>600</v>
      </c>
      <c r="D64" s="23">
        <v>52632</v>
      </c>
      <c r="E64" s="16"/>
    </row>
    <row r="65" spans="1:5" ht="45" x14ac:dyDescent="0.25">
      <c r="A65" s="9" t="s">
        <v>412</v>
      </c>
      <c r="B65" s="13" t="s">
        <v>417</v>
      </c>
      <c r="C65" s="10"/>
      <c r="D65" s="23">
        <f>D66</f>
        <v>1000000</v>
      </c>
      <c r="E65" s="16"/>
    </row>
    <row r="66" spans="1:5" ht="30" x14ac:dyDescent="0.25">
      <c r="A66" s="9" t="s">
        <v>409</v>
      </c>
      <c r="B66" s="13"/>
      <c r="C66" s="10">
        <v>600</v>
      </c>
      <c r="D66" s="23">
        <v>1000000</v>
      </c>
      <c r="E66" s="16"/>
    </row>
    <row r="67" spans="1:5" ht="33.75" customHeight="1" x14ac:dyDescent="0.25">
      <c r="A67" s="29" t="s">
        <v>212</v>
      </c>
      <c r="B67" s="41" t="s">
        <v>14</v>
      </c>
      <c r="C67" s="36"/>
      <c r="D67" s="31">
        <f>D68+D79</f>
        <v>2070152.11</v>
      </c>
      <c r="E67" s="16"/>
    </row>
    <row r="68" spans="1:5" ht="30" customHeight="1" x14ac:dyDescent="0.25">
      <c r="A68" s="7" t="s">
        <v>111</v>
      </c>
      <c r="B68" s="42" t="s">
        <v>15</v>
      </c>
      <c r="C68" s="11"/>
      <c r="D68" s="21">
        <f>D69+D71+D75+D73+D77</f>
        <v>1887718.34</v>
      </c>
      <c r="E68" s="16"/>
    </row>
    <row r="69" spans="1:5" ht="30" customHeight="1" x14ac:dyDescent="0.25">
      <c r="A69" s="9" t="s">
        <v>81</v>
      </c>
      <c r="B69" s="13" t="s">
        <v>68</v>
      </c>
      <c r="C69" s="10"/>
      <c r="D69" s="23">
        <f>D70</f>
        <v>491376</v>
      </c>
      <c r="E69" s="16"/>
    </row>
    <row r="70" spans="1:5" ht="30" customHeight="1" x14ac:dyDescent="0.25">
      <c r="A70" s="9" t="s">
        <v>187</v>
      </c>
      <c r="B70" s="13"/>
      <c r="C70" s="10">
        <v>600</v>
      </c>
      <c r="D70" s="23">
        <v>491376</v>
      </c>
      <c r="E70" s="16"/>
    </row>
    <row r="71" spans="1:5" ht="30" customHeight="1" x14ac:dyDescent="0.25">
      <c r="A71" s="9" t="s">
        <v>300</v>
      </c>
      <c r="B71" s="13" t="s">
        <v>301</v>
      </c>
      <c r="C71" s="10"/>
      <c r="D71" s="23">
        <f>D72</f>
        <v>150000</v>
      </c>
      <c r="E71" s="16"/>
    </row>
    <row r="72" spans="1:5" ht="30" customHeight="1" x14ac:dyDescent="0.25">
      <c r="A72" s="9" t="s">
        <v>187</v>
      </c>
      <c r="B72" s="13"/>
      <c r="C72" s="10">
        <v>600</v>
      </c>
      <c r="D72" s="23">
        <v>150000</v>
      </c>
      <c r="E72" s="16"/>
    </row>
    <row r="73" spans="1:5" ht="30" customHeight="1" x14ac:dyDescent="0.25">
      <c r="A73" s="9" t="s">
        <v>300</v>
      </c>
      <c r="B73" s="13" t="s">
        <v>302</v>
      </c>
      <c r="C73" s="10"/>
      <c r="D73" s="23">
        <f>D74</f>
        <v>49000</v>
      </c>
      <c r="E73" s="16"/>
    </row>
    <row r="74" spans="1:5" ht="30" customHeight="1" x14ac:dyDescent="0.25">
      <c r="A74" s="9" t="s">
        <v>187</v>
      </c>
      <c r="B74" s="13"/>
      <c r="C74" s="10">
        <v>600</v>
      </c>
      <c r="D74" s="23">
        <v>49000</v>
      </c>
      <c r="E74" s="16"/>
    </row>
    <row r="75" spans="1:5" ht="30" customHeight="1" x14ac:dyDescent="0.25">
      <c r="A75" s="9" t="s">
        <v>300</v>
      </c>
      <c r="B75" s="13" t="s">
        <v>303</v>
      </c>
      <c r="C75" s="10"/>
      <c r="D75" s="23">
        <f>D76</f>
        <v>30000</v>
      </c>
      <c r="E75" s="16"/>
    </row>
    <row r="76" spans="1:5" ht="30" customHeight="1" x14ac:dyDescent="0.25">
      <c r="A76" s="9" t="s">
        <v>187</v>
      </c>
      <c r="B76" s="13"/>
      <c r="C76" s="10">
        <v>600</v>
      </c>
      <c r="D76" s="23">
        <v>30000</v>
      </c>
      <c r="E76" s="16"/>
    </row>
    <row r="77" spans="1:5" ht="30" customHeight="1" x14ac:dyDescent="0.25">
      <c r="A77" s="9" t="s">
        <v>436</v>
      </c>
      <c r="B77" s="13" t="s">
        <v>437</v>
      </c>
      <c r="C77" s="10"/>
      <c r="D77" s="25">
        <f>D78</f>
        <v>1167342.3400000001</v>
      </c>
      <c r="E77" s="16"/>
    </row>
    <row r="78" spans="1:5" ht="30" customHeight="1" x14ac:dyDescent="0.25">
      <c r="A78" s="9" t="s">
        <v>187</v>
      </c>
      <c r="B78" s="13"/>
      <c r="C78" s="10">
        <v>600</v>
      </c>
      <c r="D78" s="25">
        <v>1167342.3400000001</v>
      </c>
      <c r="E78" s="16"/>
    </row>
    <row r="79" spans="1:5" ht="30" customHeight="1" x14ac:dyDescent="0.25">
      <c r="A79" s="7" t="s">
        <v>449</v>
      </c>
      <c r="B79" s="13" t="s">
        <v>448</v>
      </c>
      <c r="C79" s="10"/>
      <c r="D79" s="25">
        <f>D80+D82</f>
        <v>182433.77</v>
      </c>
      <c r="E79" s="16"/>
    </row>
    <row r="80" spans="1:5" ht="30" customHeight="1" x14ac:dyDescent="0.25">
      <c r="A80" s="9" t="s">
        <v>451</v>
      </c>
      <c r="B80" s="13" t="s">
        <v>450</v>
      </c>
      <c r="C80" s="10"/>
      <c r="D80" s="25">
        <f>D81</f>
        <v>9121.69</v>
      </c>
      <c r="E80" s="16"/>
    </row>
    <row r="81" spans="1:5" ht="59.25" customHeight="1" x14ac:dyDescent="0.25">
      <c r="A81" s="9" t="s">
        <v>241</v>
      </c>
      <c r="B81" s="13"/>
      <c r="C81" s="10">
        <v>100</v>
      </c>
      <c r="D81" s="25">
        <v>9121.69</v>
      </c>
      <c r="E81" s="16"/>
    </row>
    <row r="82" spans="1:5" ht="30" customHeight="1" x14ac:dyDescent="0.25">
      <c r="A82" s="9" t="s">
        <v>367</v>
      </c>
      <c r="B82" s="13" t="s">
        <v>452</v>
      </c>
      <c r="C82" s="10"/>
      <c r="D82" s="25">
        <f>D83</f>
        <v>173312.08</v>
      </c>
      <c r="E82" s="16"/>
    </row>
    <row r="83" spans="1:5" ht="57.75" customHeight="1" x14ac:dyDescent="0.25">
      <c r="A83" s="9" t="s">
        <v>241</v>
      </c>
      <c r="B83" s="13"/>
      <c r="C83" s="10">
        <v>100</v>
      </c>
      <c r="D83" s="25">
        <v>173312.08</v>
      </c>
      <c r="E83" s="16"/>
    </row>
    <row r="84" spans="1:5" ht="48" customHeight="1" x14ac:dyDescent="0.25">
      <c r="A84" s="29" t="s">
        <v>213</v>
      </c>
      <c r="B84" s="41" t="s">
        <v>112</v>
      </c>
      <c r="C84" s="30"/>
      <c r="D84" s="31">
        <f>D85</f>
        <v>64290</v>
      </c>
      <c r="E84" s="16"/>
    </row>
    <row r="85" spans="1:5" ht="36" customHeight="1" x14ac:dyDescent="0.25">
      <c r="A85" s="7" t="s">
        <v>155</v>
      </c>
      <c r="B85" s="42" t="s">
        <v>67</v>
      </c>
      <c r="C85" s="5"/>
      <c r="D85" s="21">
        <f>D88+D86</f>
        <v>64290</v>
      </c>
      <c r="E85" s="16"/>
    </row>
    <row r="86" spans="1:5" ht="36" customHeight="1" x14ac:dyDescent="0.25">
      <c r="A86" s="9" t="s">
        <v>369</v>
      </c>
      <c r="B86" s="42" t="s">
        <v>370</v>
      </c>
      <c r="C86" s="10"/>
      <c r="D86" s="26">
        <f>D87</f>
        <v>49290</v>
      </c>
      <c r="E86" s="16"/>
    </row>
    <row r="87" spans="1:5" ht="36" customHeight="1" x14ac:dyDescent="0.25">
      <c r="A87" s="9" t="s">
        <v>187</v>
      </c>
      <c r="B87" s="42"/>
      <c r="C87" s="10">
        <v>600</v>
      </c>
      <c r="D87" s="26">
        <v>49290</v>
      </c>
      <c r="E87" s="16"/>
    </row>
    <row r="88" spans="1:5" ht="33" customHeight="1" x14ac:dyDescent="0.25">
      <c r="A88" s="9" t="s">
        <v>206</v>
      </c>
      <c r="B88" s="13" t="s">
        <v>269</v>
      </c>
      <c r="C88" s="5"/>
      <c r="D88" s="23">
        <f>D89</f>
        <v>15000</v>
      </c>
      <c r="E88" s="16"/>
    </row>
    <row r="89" spans="1:5" ht="27.75" customHeight="1" x14ac:dyDescent="0.25">
      <c r="A89" s="9" t="s">
        <v>187</v>
      </c>
      <c r="B89" s="13"/>
      <c r="C89" s="5">
        <v>600</v>
      </c>
      <c r="D89" s="23">
        <v>15000</v>
      </c>
      <c r="E89" s="16"/>
    </row>
    <row r="90" spans="1:5" ht="45" customHeight="1" x14ac:dyDescent="0.25">
      <c r="A90" s="32" t="s">
        <v>82</v>
      </c>
      <c r="B90" s="43" t="s">
        <v>16</v>
      </c>
      <c r="C90" s="33"/>
      <c r="D90" s="34">
        <f>D91+D158+D169</f>
        <v>164078352.10000002</v>
      </c>
      <c r="E90" s="16"/>
    </row>
    <row r="91" spans="1:5" ht="39" customHeight="1" x14ac:dyDescent="0.25">
      <c r="A91" s="29" t="s">
        <v>83</v>
      </c>
      <c r="B91" s="41" t="s">
        <v>17</v>
      </c>
      <c r="C91" s="36"/>
      <c r="D91" s="31">
        <f>D92+D136+D139+D146+D143+D150</f>
        <v>162340717.10000002</v>
      </c>
      <c r="E91" s="16"/>
    </row>
    <row r="92" spans="1:5" ht="45" x14ac:dyDescent="0.25">
      <c r="A92" s="7" t="s">
        <v>5</v>
      </c>
      <c r="B92" s="42" t="s">
        <v>18</v>
      </c>
      <c r="C92" s="6"/>
      <c r="D92" s="21">
        <f>D93+D96+D99+D102+D107+D110+D116+D119+D123+D126+D113+D130+D132+D128+D105+D134</f>
        <v>73830953.460000008</v>
      </c>
      <c r="E92" s="16"/>
    </row>
    <row r="93" spans="1:5" ht="30" x14ac:dyDescent="0.25">
      <c r="A93" s="9" t="s">
        <v>198</v>
      </c>
      <c r="B93" s="13" t="s">
        <v>180</v>
      </c>
      <c r="C93" s="10"/>
      <c r="D93" s="23">
        <f>D94+D95</f>
        <v>130386.61</v>
      </c>
      <c r="E93" s="16"/>
    </row>
    <row r="94" spans="1:5" ht="29.25" customHeight="1" x14ac:dyDescent="0.25">
      <c r="A94" s="9" t="s">
        <v>197</v>
      </c>
      <c r="B94" s="13"/>
      <c r="C94" s="10">
        <v>200</v>
      </c>
      <c r="D94" s="23">
        <v>1673.27</v>
      </c>
      <c r="E94" s="16"/>
    </row>
    <row r="95" spans="1:5" ht="23.1" customHeight="1" x14ac:dyDescent="0.25">
      <c r="A95" s="9" t="s">
        <v>188</v>
      </c>
      <c r="B95" s="13"/>
      <c r="C95" s="10">
        <v>300</v>
      </c>
      <c r="D95" s="23">
        <v>128713.34</v>
      </c>
      <c r="E95" s="16"/>
    </row>
    <row r="96" spans="1:5" ht="60" x14ac:dyDescent="0.25">
      <c r="A96" s="9" t="s">
        <v>56</v>
      </c>
      <c r="B96" s="13" t="s">
        <v>181</v>
      </c>
      <c r="C96" s="10"/>
      <c r="D96" s="23">
        <f>D97+D98</f>
        <v>2376323.71</v>
      </c>
      <c r="E96" s="16"/>
    </row>
    <row r="97" spans="1:5" ht="30.75" customHeight="1" x14ac:dyDescent="0.25">
      <c r="A97" s="9" t="s">
        <v>197</v>
      </c>
      <c r="B97" s="13"/>
      <c r="C97" s="10">
        <v>200</v>
      </c>
      <c r="D97" s="23">
        <v>30495.75</v>
      </c>
      <c r="E97" s="16"/>
    </row>
    <row r="98" spans="1:5" ht="21.6" customHeight="1" x14ac:dyDescent="0.25">
      <c r="A98" s="9" t="s">
        <v>188</v>
      </c>
      <c r="B98" s="13"/>
      <c r="C98" s="10">
        <v>300</v>
      </c>
      <c r="D98" s="23">
        <v>2345827.96</v>
      </c>
      <c r="E98" s="16"/>
    </row>
    <row r="99" spans="1:5" ht="37.35" customHeight="1" x14ac:dyDescent="0.25">
      <c r="A99" s="9" t="s">
        <v>84</v>
      </c>
      <c r="B99" s="13" t="s">
        <v>182</v>
      </c>
      <c r="C99" s="10"/>
      <c r="D99" s="23">
        <f>D100+D101</f>
        <v>6230000</v>
      </c>
      <c r="E99" s="16"/>
    </row>
    <row r="100" spans="1:5" ht="37.35" customHeight="1" x14ac:dyDescent="0.25">
      <c r="A100" s="9" t="s">
        <v>197</v>
      </c>
      <c r="B100" s="13"/>
      <c r="C100" s="10">
        <v>200</v>
      </c>
      <c r="D100" s="23">
        <v>88668.23</v>
      </c>
      <c r="E100" s="16"/>
    </row>
    <row r="101" spans="1:5" ht="22.7" customHeight="1" x14ac:dyDescent="0.25">
      <c r="A101" s="9" t="s">
        <v>188</v>
      </c>
      <c r="B101" s="13"/>
      <c r="C101" s="10">
        <v>300</v>
      </c>
      <c r="D101" s="23">
        <v>6141331.7699999996</v>
      </c>
      <c r="E101" s="16"/>
    </row>
    <row r="102" spans="1:5" ht="105" x14ac:dyDescent="0.25">
      <c r="A102" s="9" t="s">
        <v>396</v>
      </c>
      <c r="B102" s="13" t="s">
        <v>395</v>
      </c>
      <c r="C102" s="10"/>
      <c r="D102" s="23">
        <f>D103+D104</f>
        <v>3845744.98</v>
      </c>
      <c r="E102" s="16"/>
    </row>
    <row r="103" spans="1:5" ht="32.1" customHeight="1" x14ac:dyDescent="0.25">
      <c r="A103" s="9" t="s">
        <v>197</v>
      </c>
      <c r="B103" s="13"/>
      <c r="C103" s="10">
        <v>200</v>
      </c>
      <c r="D103" s="23">
        <v>8632.4500000000007</v>
      </c>
      <c r="E103" s="16"/>
    </row>
    <row r="104" spans="1:5" ht="24" customHeight="1" x14ac:dyDescent="0.25">
      <c r="A104" s="9" t="s">
        <v>188</v>
      </c>
      <c r="B104" s="13"/>
      <c r="C104" s="10">
        <v>300</v>
      </c>
      <c r="D104" s="23">
        <v>3837112.53</v>
      </c>
      <c r="E104" s="16"/>
    </row>
    <row r="105" spans="1:5" ht="94.5" customHeight="1" x14ac:dyDescent="0.25">
      <c r="A105" s="9" t="s">
        <v>454</v>
      </c>
      <c r="B105" s="13" t="s">
        <v>453</v>
      </c>
      <c r="C105" s="10"/>
      <c r="D105" s="23">
        <f>D106</f>
        <v>419528</v>
      </c>
      <c r="E105" s="16"/>
    </row>
    <row r="106" spans="1:5" ht="24" customHeight="1" x14ac:dyDescent="0.25">
      <c r="A106" s="9" t="s">
        <v>188</v>
      </c>
      <c r="B106" s="13"/>
      <c r="C106" s="10">
        <v>300</v>
      </c>
      <c r="D106" s="23">
        <v>419528</v>
      </c>
      <c r="E106" s="16"/>
    </row>
    <row r="107" spans="1:5" ht="33.6" customHeight="1" x14ac:dyDescent="0.25">
      <c r="A107" s="9" t="s">
        <v>85</v>
      </c>
      <c r="B107" s="13" t="s">
        <v>270</v>
      </c>
      <c r="C107" s="10"/>
      <c r="D107" s="23">
        <f>D108+D109</f>
        <v>2440854</v>
      </c>
      <c r="E107" s="16"/>
    </row>
    <row r="108" spans="1:5" ht="33.6" customHeight="1" x14ac:dyDescent="0.25">
      <c r="A108" s="9" t="s">
        <v>197</v>
      </c>
      <c r="B108" s="13"/>
      <c r="C108" s="10">
        <v>200</v>
      </c>
      <c r="D108" s="23">
        <v>32106</v>
      </c>
      <c r="E108" s="16"/>
    </row>
    <row r="109" spans="1:5" ht="20.45" customHeight="1" x14ac:dyDescent="0.25">
      <c r="A109" s="9" t="s">
        <v>188</v>
      </c>
      <c r="B109" s="13"/>
      <c r="C109" s="10">
        <v>300</v>
      </c>
      <c r="D109" s="23">
        <v>2408748</v>
      </c>
      <c r="E109" s="16"/>
    </row>
    <row r="110" spans="1:5" ht="41.1" customHeight="1" x14ac:dyDescent="0.25">
      <c r="A110" s="9" t="s">
        <v>199</v>
      </c>
      <c r="B110" s="13" t="s">
        <v>271</v>
      </c>
      <c r="C110" s="10"/>
      <c r="D110" s="23">
        <f>D111+D112</f>
        <v>6455459</v>
      </c>
      <c r="E110" s="16"/>
    </row>
    <row r="111" spans="1:5" ht="28.35" customHeight="1" x14ac:dyDescent="0.25">
      <c r="A111" s="9" t="s">
        <v>197</v>
      </c>
      <c r="B111" s="13"/>
      <c r="C111" s="10">
        <v>200</v>
      </c>
      <c r="D111" s="23">
        <v>102878.51</v>
      </c>
      <c r="E111" s="16"/>
    </row>
    <row r="112" spans="1:5" x14ac:dyDescent="0.25">
      <c r="A112" s="9" t="s">
        <v>188</v>
      </c>
      <c r="B112" s="13"/>
      <c r="C112" s="10">
        <v>300</v>
      </c>
      <c r="D112" s="23">
        <v>6352580.4900000002</v>
      </c>
      <c r="E112" s="16"/>
    </row>
    <row r="113" spans="1:5" ht="46.7" customHeight="1" x14ac:dyDescent="0.25">
      <c r="A113" s="9" t="s">
        <v>288</v>
      </c>
      <c r="B113" s="13" t="s">
        <v>289</v>
      </c>
      <c r="C113" s="10"/>
      <c r="D113" s="23">
        <f>D114+D115</f>
        <v>15400000</v>
      </c>
      <c r="E113" s="16"/>
    </row>
    <row r="114" spans="1:5" ht="25.7" customHeight="1" x14ac:dyDescent="0.25">
      <c r="A114" s="9" t="s">
        <v>197</v>
      </c>
      <c r="B114" s="13"/>
      <c r="C114" s="10">
        <v>200</v>
      </c>
      <c r="D114" s="23">
        <v>234320.53</v>
      </c>
      <c r="E114" s="16"/>
    </row>
    <row r="115" spans="1:5" ht="20.45" customHeight="1" x14ac:dyDescent="0.25">
      <c r="A115" s="9" t="s">
        <v>188</v>
      </c>
      <c r="B115" s="13"/>
      <c r="C115" s="10">
        <v>300</v>
      </c>
      <c r="D115" s="23">
        <v>15165679.470000001</v>
      </c>
      <c r="E115" s="16"/>
    </row>
    <row r="116" spans="1:5" ht="15" customHeight="1" x14ac:dyDescent="0.25">
      <c r="A116" s="9" t="s">
        <v>87</v>
      </c>
      <c r="B116" s="13" t="s">
        <v>272</v>
      </c>
      <c r="C116" s="5"/>
      <c r="D116" s="23">
        <f>D117+D118</f>
        <v>4147424.93</v>
      </c>
      <c r="E116" s="16"/>
    </row>
    <row r="117" spans="1:5" ht="30.6" customHeight="1" x14ac:dyDescent="0.25">
      <c r="A117" s="9" t="s">
        <v>197</v>
      </c>
      <c r="B117" s="13"/>
      <c r="C117" s="5">
        <v>200</v>
      </c>
      <c r="D117" s="23">
        <v>57352.79</v>
      </c>
      <c r="E117" s="16"/>
    </row>
    <row r="118" spans="1:5" x14ac:dyDescent="0.25">
      <c r="A118" s="9" t="s">
        <v>188</v>
      </c>
      <c r="B118" s="13"/>
      <c r="C118" s="5">
        <v>300</v>
      </c>
      <c r="D118" s="23">
        <v>4090072.14</v>
      </c>
      <c r="E118" s="16"/>
    </row>
    <row r="119" spans="1:5" ht="31.35" customHeight="1" x14ac:dyDescent="0.25">
      <c r="A119" s="9" t="s">
        <v>19</v>
      </c>
      <c r="B119" s="13" t="s">
        <v>273</v>
      </c>
      <c r="C119" s="5"/>
      <c r="D119" s="23">
        <f>D120+D121+D122</f>
        <v>6491642</v>
      </c>
      <c r="E119" s="16"/>
    </row>
    <row r="120" spans="1:5" ht="60" x14ac:dyDescent="0.25">
      <c r="A120" s="9" t="s">
        <v>241</v>
      </c>
      <c r="B120" s="13"/>
      <c r="C120" s="5">
        <v>100</v>
      </c>
      <c r="D120" s="23">
        <v>5039042</v>
      </c>
      <c r="E120" s="16"/>
    </row>
    <row r="121" spans="1:5" ht="28.5" customHeight="1" x14ac:dyDescent="0.25">
      <c r="A121" s="9" t="s">
        <v>197</v>
      </c>
      <c r="B121" s="13"/>
      <c r="C121" s="5">
        <v>200</v>
      </c>
      <c r="D121" s="23">
        <v>1440914</v>
      </c>
      <c r="E121" s="16"/>
    </row>
    <row r="122" spans="1:5" ht="20.45" customHeight="1" x14ac:dyDescent="0.25">
      <c r="A122" s="9" t="s">
        <v>189</v>
      </c>
      <c r="B122" s="13"/>
      <c r="C122" s="5">
        <v>800</v>
      </c>
      <c r="D122" s="23">
        <v>11686</v>
      </c>
      <c r="E122" s="16"/>
    </row>
    <row r="123" spans="1:5" ht="33" customHeight="1" x14ac:dyDescent="0.25">
      <c r="A123" s="9" t="s">
        <v>88</v>
      </c>
      <c r="B123" s="13" t="s">
        <v>274</v>
      </c>
      <c r="C123" s="5"/>
      <c r="D123" s="23">
        <f>D124+D125</f>
        <v>6346135</v>
      </c>
      <c r="E123" s="16"/>
    </row>
    <row r="124" spans="1:5" ht="30" customHeight="1" x14ac:dyDescent="0.25">
      <c r="A124" s="9" t="s">
        <v>197</v>
      </c>
      <c r="B124" s="13"/>
      <c r="C124" s="5">
        <v>200</v>
      </c>
      <c r="D124" s="23">
        <v>18602.439999999999</v>
      </c>
      <c r="E124" s="16"/>
    </row>
    <row r="125" spans="1:5" x14ac:dyDescent="0.25">
      <c r="A125" s="9" t="s">
        <v>188</v>
      </c>
      <c r="B125" s="13"/>
      <c r="C125" s="5">
        <v>300</v>
      </c>
      <c r="D125" s="23">
        <v>6327532.5599999996</v>
      </c>
      <c r="E125" s="16"/>
    </row>
    <row r="126" spans="1:5" ht="42" customHeight="1" x14ac:dyDescent="0.25">
      <c r="A126" s="9" t="s">
        <v>221</v>
      </c>
      <c r="B126" s="13" t="s">
        <v>275</v>
      </c>
      <c r="C126" s="5"/>
      <c r="D126" s="23">
        <f>SUM(D127)</f>
        <v>4150</v>
      </c>
      <c r="E126" s="16"/>
    </row>
    <row r="127" spans="1:5" ht="27.6" customHeight="1" x14ac:dyDescent="0.25">
      <c r="A127" s="9" t="s">
        <v>197</v>
      </c>
      <c r="B127" s="13"/>
      <c r="C127" s="5">
        <v>200</v>
      </c>
      <c r="D127" s="23">
        <v>4150</v>
      </c>
      <c r="E127" s="16"/>
    </row>
    <row r="128" spans="1:5" ht="45" x14ac:dyDescent="0.25">
      <c r="A128" s="9" t="s">
        <v>440</v>
      </c>
      <c r="B128" s="13" t="s">
        <v>441</v>
      </c>
      <c r="C128" s="5"/>
      <c r="D128" s="23">
        <f>D129</f>
        <v>40266.22</v>
      </c>
      <c r="E128" s="16"/>
    </row>
    <row r="129" spans="1:5" ht="27.6" customHeight="1" x14ac:dyDescent="0.25">
      <c r="A129" s="9" t="s">
        <v>197</v>
      </c>
      <c r="B129" s="13"/>
      <c r="C129" s="5">
        <v>200</v>
      </c>
      <c r="D129" s="23">
        <v>40266.22</v>
      </c>
      <c r="E129" s="16"/>
    </row>
    <row r="130" spans="1:5" ht="27.6" customHeight="1" x14ac:dyDescent="0.25">
      <c r="A130" s="9" t="s">
        <v>205</v>
      </c>
      <c r="B130" s="13" t="s">
        <v>239</v>
      </c>
      <c r="C130" s="5"/>
      <c r="D130" s="23">
        <f>D131</f>
        <v>262898.68</v>
      </c>
      <c r="E130" s="16"/>
    </row>
    <row r="131" spans="1:5" ht="21.75" customHeight="1" x14ac:dyDescent="0.25">
      <c r="A131" s="9" t="s">
        <v>188</v>
      </c>
      <c r="B131" s="13"/>
      <c r="C131" s="5">
        <v>300</v>
      </c>
      <c r="D131" s="23">
        <v>262898.68</v>
      </c>
      <c r="E131" s="16"/>
    </row>
    <row r="132" spans="1:5" ht="30" x14ac:dyDescent="0.25">
      <c r="A132" s="9" t="s">
        <v>439</v>
      </c>
      <c r="B132" s="13" t="s">
        <v>438</v>
      </c>
      <c r="C132" s="5"/>
      <c r="D132" s="23">
        <f>D133</f>
        <v>10113013.789999999</v>
      </c>
      <c r="E132" s="16"/>
    </row>
    <row r="133" spans="1:5" ht="21.75" customHeight="1" x14ac:dyDescent="0.25">
      <c r="A133" s="9" t="s">
        <v>188</v>
      </c>
      <c r="B133" s="13"/>
      <c r="C133" s="5">
        <v>300</v>
      </c>
      <c r="D133" s="23">
        <v>10113013.789999999</v>
      </c>
      <c r="E133" s="16"/>
    </row>
    <row r="134" spans="1:5" ht="52.5" customHeight="1" x14ac:dyDescent="0.25">
      <c r="A134" s="9" t="s">
        <v>456</v>
      </c>
      <c r="B134" s="13" t="s">
        <v>455</v>
      </c>
      <c r="C134" s="5"/>
      <c r="D134" s="23">
        <f>D135</f>
        <v>9127126.5399999991</v>
      </c>
      <c r="E134" s="16"/>
    </row>
    <row r="135" spans="1:5" ht="21.75" customHeight="1" x14ac:dyDescent="0.25">
      <c r="A135" s="9" t="s">
        <v>188</v>
      </c>
      <c r="B135" s="13"/>
      <c r="C135" s="5">
        <v>300</v>
      </c>
      <c r="D135" s="23">
        <v>9127126.5399999991</v>
      </c>
      <c r="E135" s="16"/>
    </row>
    <row r="136" spans="1:5" ht="26.25" customHeight="1" x14ac:dyDescent="0.25">
      <c r="A136" s="7" t="s">
        <v>214</v>
      </c>
      <c r="B136" s="42" t="s">
        <v>160</v>
      </c>
      <c r="C136" s="5"/>
      <c r="D136" s="21">
        <f>D137</f>
        <v>66184328</v>
      </c>
      <c r="E136" s="16"/>
    </row>
    <row r="137" spans="1:5" ht="61.5" customHeight="1" x14ac:dyDescent="0.25">
      <c r="A137" s="9" t="s">
        <v>86</v>
      </c>
      <c r="B137" s="13" t="s">
        <v>276</v>
      </c>
      <c r="C137" s="5"/>
      <c r="D137" s="23">
        <f>D138</f>
        <v>66184328</v>
      </c>
      <c r="E137" s="16"/>
    </row>
    <row r="138" spans="1:5" ht="32.450000000000003" customHeight="1" x14ac:dyDescent="0.25">
      <c r="A138" s="9" t="s">
        <v>187</v>
      </c>
      <c r="B138" s="13"/>
      <c r="C138" s="5">
        <v>600</v>
      </c>
      <c r="D138" s="23">
        <v>66184328</v>
      </c>
      <c r="E138" s="16"/>
    </row>
    <row r="139" spans="1:5" ht="30" customHeight="1" x14ac:dyDescent="0.25">
      <c r="A139" s="7" t="s">
        <v>162</v>
      </c>
      <c r="B139" s="42" t="s">
        <v>161</v>
      </c>
      <c r="C139" s="5"/>
      <c r="D139" s="21">
        <f>D140</f>
        <v>2238000</v>
      </c>
      <c r="E139" s="16"/>
    </row>
    <row r="140" spans="1:5" ht="29.45" customHeight="1" x14ac:dyDescent="0.25">
      <c r="A140" s="9" t="s">
        <v>57</v>
      </c>
      <c r="B140" s="13" t="s">
        <v>277</v>
      </c>
      <c r="C140" s="5"/>
      <c r="D140" s="23">
        <f>D141+D142</f>
        <v>2238000</v>
      </c>
      <c r="E140" s="16"/>
    </row>
    <row r="141" spans="1:5" ht="30" customHeight="1" x14ac:dyDescent="0.25">
      <c r="A141" s="9" t="s">
        <v>197</v>
      </c>
      <c r="B141" s="13"/>
      <c r="C141" s="5">
        <v>200</v>
      </c>
      <c r="D141" s="23">
        <v>34736.089999999997</v>
      </c>
      <c r="E141" s="16"/>
    </row>
    <row r="142" spans="1:5" ht="18" customHeight="1" x14ac:dyDescent="0.25">
      <c r="A142" s="9" t="s">
        <v>188</v>
      </c>
      <c r="B142" s="13"/>
      <c r="C142" s="5">
        <v>300</v>
      </c>
      <c r="D142" s="23">
        <v>2203263.91</v>
      </c>
      <c r="E142" s="16"/>
    </row>
    <row r="143" spans="1:5" ht="22.5" customHeight="1" x14ac:dyDescent="0.25">
      <c r="A143" s="7" t="s">
        <v>166</v>
      </c>
      <c r="B143" s="42" t="s">
        <v>163</v>
      </c>
      <c r="C143" s="5"/>
      <c r="D143" s="21">
        <f>D144</f>
        <v>33998</v>
      </c>
      <c r="E143" s="16"/>
    </row>
    <row r="144" spans="1:5" ht="34.35" customHeight="1" x14ac:dyDescent="0.25">
      <c r="A144" s="9" t="s">
        <v>178</v>
      </c>
      <c r="B144" s="13" t="s">
        <v>179</v>
      </c>
      <c r="C144" s="5"/>
      <c r="D144" s="23">
        <f>D145</f>
        <v>33998</v>
      </c>
      <c r="E144" s="16"/>
    </row>
    <row r="145" spans="1:5" ht="31.7" customHeight="1" x14ac:dyDescent="0.25">
      <c r="A145" s="9" t="s">
        <v>197</v>
      </c>
      <c r="B145" s="42"/>
      <c r="C145" s="5">
        <v>200</v>
      </c>
      <c r="D145" s="23">
        <v>33998</v>
      </c>
      <c r="E145" s="16"/>
    </row>
    <row r="146" spans="1:5" ht="34.35" customHeight="1" x14ac:dyDescent="0.25">
      <c r="A146" s="7" t="s">
        <v>165</v>
      </c>
      <c r="B146" s="42" t="s">
        <v>164</v>
      </c>
      <c r="C146" s="5"/>
      <c r="D146" s="21">
        <f>D147</f>
        <v>1710946.6199999999</v>
      </c>
      <c r="E146" s="16"/>
    </row>
    <row r="147" spans="1:5" ht="29.25" customHeight="1" x14ac:dyDescent="0.25">
      <c r="A147" s="7" t="s">
        <v>176</v>
      </c>
      <c r="B147" s="42" t="s">
        <v>177</v>
      </c>
      <c r="C147" s="5"/>
      <c r="D147" s="21">
        <f>D148+D149</f>
        <v>1710946.6199999999</v>
      </c>
      <c r="E147" s="16"/>
    </row>
    <row r="148" spans="1:5" ht="34.35" customHeight="1" x14ac:dyDescent="0.25">
      <c r="A148" s="9" t="s">
        <v>197</v>
      </c>
      <c r="B148" s="42"/>
      <c r="C148" s="5">
        <v>200</v>
      </c>
      <c r="D148" s="23">
        <v>21956.9</v>
      </c>
      <c r="E148" s="16"/>
    </row>
    <row r="149" spans="1:5" ht="18.600000000000001" customHeight="1" x14ac:dyDescent="0.25">
      <c r="A149" s="9" t="s">
        <v>188</v>
      </c>
      <c r="B149" s="42"/>
      <c r="C149" s="5">
        <v>300</v>
      </c>
      <c r="D149" s="23">
        <v>1688989.72</v>
      </c>
      <c r="E149" s="16"/>
    </row>
    <row r="150" spans="1:5" ht="30" customHeight="1" x14ac:dyDescent="0.25">
      <c r="A150" s="7" t="s">
        <v>304</v>
      </c>
      <c r="B150" s="42" t="s">
        <v>305</v>
      </c>
      <c r="C150" s="6"/>
      <c r="D150" s="21">
        <f>D151+D153+D156</f>
        <v>18342491.02</v>
      </c>
      <c r="E150" s="16"/>
    </row>
    <row r="151" spans="1:5" ht="43.5" customHeight="1" x14ac:dyDescent="0.25">
      <c r="A151" s="9" t="s">
        <v>306</v>
      </c>
      <c r="B151" s="13" t="s">
        <v>307</v>
      </c>
      <c r="C151" s="5"/>
      <c r="D151" s="23">
        <f>D152</f>
        <v>13360901</v>
      </c>
      <c r="E151" s="16"/>
    </row>
    <row r="152" spans="1:5" ht="18.600000000000001" customHeight="1" x14ac:dyDescent="0.25">
      <c r="A152" s="9" t="s">
        <v>188</v>
      </c>
      <c r="B152" s="42"/>
      <c r="C152" s="5">
        <v>300</v>
      </c>
      <c r="D152" s="23">
        <v>13360901</v>
      </c>
      <c r="E152" s="16"/>
    </row>
    <row r="153" spans="1:5" ht="40.5" customHeight="1" x14ac:dyDescent="0.25">
      <c r="A153" s="9" t="s">
        <v>488</v>
      </c>
      <c r="B153" s="13" t="s">
        <v>308</v>
      </c>
      <c r="C153" s="5"/>
      <c r="D153" s="23">
        <f>D154+D155</f>
        <v>4805807.0199999996</v>
      </c>
      <c r="E153" s="16"/>
    </row>
    <row r="154" spans="1:5" ht="33.6" customHeight="1" x14ac:dyDescent="0.25">
      <c r="A154" s="9" t="s">
        <v>197</v>
      </c>
      <c r="B154" s="42"/>
      <c r="C154" s="5">
        <v>200</v>
      </c>
      <c r="D154" s="23">
        <v>0</v>
      </c>
      <c r="E154" s="16"/>
    </row>
    <row r="155" spans="1:5" ht="18.600000000000001" customHeight="1" x14ac:dyDescent="0.25">
      <c r="A155" s="9" t="s">
        <v>188</v>
      </c>
      <c r="B155" s="42"/>
      <c r="C155" s="5">
        <v>300</v>
      </c>
      <c r="D155" s="23">
        <v>4805807.0199999996</v>
      </c>
      <c r="E155" s="16"/>
    </row>
    <row r="156" spans="1:5" ht="60" x14ac:dyDescent="0.25">
      <c r="A156" s="9" t="s">
        <v>294</v>
      </c>
      <c r="B156" s="13" t="s">
        <v>394</v>
      </c>
      <c r="C156" s="5"/>
      <c r="D156" s="23">
        <f>D157</f>
        <v>175783</v>
      </c>
      <c r="E156" s="16"/>
    </row>
    <row r="157" spans="1:5" ht="30" x14ac:dyDescent="0.25">
      <c r="A157" s="9" t="s">
        <v>197</v>
      </c>
      <c r="B157" s="42"/>
      <c r="C157" s="5">
        <v>200</v>
      </c>
      <c r="D157" s="23">
        <v>175783</v>
      </c>
      <c r="E157" s="16"/>
    </row>
    <row r="158" spans="1:5" ht="23.45" customHeight="1" x14ac:dyDescent="0.25">
      <c r="A158" s="29" t="s">
        <v>89</v>
      </c>
      <c r="B158" s="41" t="s">
        <v>20</v>
      </c>
      <c r="C158" s="36"/>
      <c r="D158" s="31">
        <f>D159</f>
        <v>1421134</v>
      </c>
      <c r="E158" s="16"/>
    </row>
    <row r="159" spans="1:5" ht="32.450000000000003" customHeight="1" x14ac:dyDescent="0.25">
      <c r="A159" s="7" t="s">
        <v>172</v>
      </c>
      <c r="B159" s="42" t="s">
        <v>21</v>
      </c>
      <c r="C159" s="10"/>
      <c r="D159" s="21">
        <f>D164+D166+D162+D160</f>
        <v>1421134</v>
      </c>
      <c r="E159" s="16"/>
    </row>
    <row r="160" spans="1:5" ht="32.450000000000003" customHeight="1" x14ac:dyDescent="0.25">
      <c r="A160" s="9" t="s">
        <v>480</v>
      </c>
      <c r="B160" s="13" t="s">
        <v>481</v>
      </c>
      <c r="C160" s="10"/>
      <c r="D160" s="21">
        <f>D161</f>
        <v>48180</v>
      </c>
      <c r="E160" s="16"/>
    </row>
    <row r="161" spans="1:5" ht="25.5" customHeight="1" x14ac:dyDescent="0.25">
      <c r="A161" s="9" t="s">
        <v>188</v>
      </c>
      <c r="B161" s="42"/>
      <c r="C161" s="10">
        <v>300</v>
      </c>
      <c r="D161" s="21">
        <v>48180</v>
      </c>
      <c r="E161" s="16"/>
    </row>
    <row r="162" spans="1:5" ht="43.9" customHeight="1" x14ac:dyDescent="0.25">
      <c r="A162" s="9" t="s">
        <v>222</v>
      </c>
      <c r="B162" s="13" t="s">
        <v>280</v>
      </c>
      <c r="C162" s="10"/>
      <c r="D162" s="23">
        <f>D163</f>
        <v>30978</v>
      </c>
      <c r="E162" s="16"/>
    </row>
    <row r="163" spans="1:5" ht="32.450000000000003" customHeight="1" x14ac:dyDescent="0.25">
      <c r="A163" s="9" t="s">
        <v>187</v>
      </c>
      <c r="B163" s="13"/>
      <c r="C163" s="10">
        <v>600</v>
      </c>
      <c r="D163" s="23">
        <v>30978</v>
      </c>
      <c r="E163" s="16"/>
    </row>
    <row r="164" spans="1:5" ht="44.45" customHeight="1" x14ac:dyDescent="0.25">
      <c r="A164" s="9" t="s">
        <v>58</v>
      </c>
      <c r="B164" s="13" t="s">
        <v>279</v>
      </c>
      <c r="C164" s="10"/>
      <c r="D164" s="23">
        <f>D165</f>
        <v>104976</v>
      </c>
      <c r="E164" s="16"/>
    </row>
    <row r="165" spans="1:5" ht="37.35" customHeight="1" x14ac:dyDescent="0.25">
      <c r="A165" s="9" t="s">
        <v>187</v>
      </c>
      <c r="B165" s="13"/>
      <c r="C165" s="10">
        <v>600</v>
      </c>
      <c r="D165" s="23">
        <v>104976</v>
      </c>
      <c r="E165" s="16"/>
    </row>
    <row r="166" spans="1:5" ht="59.45" customHeight="1" x14ac:dyDescent="0.25">
      <c r="A166" s="9" t="s">
        <v>200</v>
      </c>
      <c r="B166" s="13" t="s">
        <v>278</v>
      </c>
      <c r="C166" s="10"/>
      <c r="D166" s="23">
        <f>D167+D168</f>
        <v>1237000</v>
      </c>
      <c r="E166" s="16"/>
    </row>
    <row r="167" spans="1:5" ht="21.6" customHeight="1" x14ac:dyDescent="0.25">
      <c r="A167" s="9" t="s">
        <v>188</v>
      </c>
      <c r="B167" s="13"/>
      <c r="C167" s="10">
        <v>300</v>
      </c>
      <c r="D167" s="23">
        <v>982816</v>
      </c>
      <c r="E167" s="16"/>
    </row>
    <row r="168" spans="1:5" ht="38.1" customHeight="1" x14ac:dyDescent="0.25">
      <c r="A168" s="9" t="s">
        <v>187</v>
      </c>
      <c r="B168" s="13"/>
      <c r="C168" s="10">
        <v>600</v>
      </c>
      <c r="D168" s="23">
        <v>254184</v>
      </c>
      <c r="E168" s="16"/>
    </row>
    <row r="169" spans="1:5" ht="45" x14ac:dyDescent="0.25">
      <c r="A169" s="63" t="s">
        <v>386</v>
      </c>
      <c r="B169" s="41" t="s">
        <v>379</v>
      </c>
      <c r="C169" s="30"/>
      <c r="D169" s="64">
        <f>D170</f>
        <v>316501</v>
      </c>
      <c r="E169" s="16"/>
    </row>
    <row r="170" spans="1:5" ht="75" x14ac:dyDescent="0.25">
      <c r="A170" s="7" t="s">
        <v>385</v>
      </c>
      <c r="B170" s="42" t="s">
        <v>384</v>
      </c>
      <c r="C170" s="5"/>
      <c r="D170" s="25">
        <f>D171+D173</f>
        <v>316501</v>
      </c>
      <c r="E170" s="16"/>
    </row>
    <row r="171" spans="1:5" ht="28.35" customHeight="1" x14ac:dyDescent="0.25">
      <c r="A171" s="9" t="s">
        <v>383</v>
      </c>
      <c r="B171" s="13" t="s">
        <v>382</v>
      </c>
      <c r="C171" s="5"/>
      <c r="D171" s="25">
        <f>D172</f>
        <v>15830</v>
      </c>
      <c r="E171" s="16"/>
    </row>
    <row r="172" spans="1:5" ht="28.35" customHeight="1" x14ac:dyDescent="0.25">
      <c r="A172" s="9" t="s">
        <v>187</v>
      </c>
      <c r="B172" s="13"/>
      <c r="C172" s="5">
        <v>600</v>
      </c>
      <c r="D172" s="25">
        <v>15830</v>
      </c>
      <c r="E172" s="16"/>
    </row>
    <row r="173" spans="1:5" ht="28.35" customHeight="1" x14ac:dyDescent="0.25">
      <c r="A173" s="9" t="s">
        <v>381</v>
      </c>
      <c r="B173" s="13" t="s">
        <v>380</v>
      </c>
      <c r="C173" s="5"/>
      <c r="D173" s="25">
        <f>D174</f>
        <v>300671</v>
      </c>
      <c r="E173" s="16"/>
    </row>
    <row r="174" spans="1:5" ht="28.35" customHeight="1" x14ac:dyDescent="0.25">
      <c r="A174" s="9" t="s">
        <v>187</v>
      </c>
      <c r="B174" s="13"/>
      <c r="C174" s="5">
        <v>600</v>
      </c>
      <c r="D174" s="25">
        <v>300671</v>
      </c>
      <c r="E174" s="16"/>
    </row>
    <row r="175" spans="1:5" ht="45.6" customHeight="1" x14ac:dyDescent="0.25">
      <c r="A175" s="58" t="s">
        <v>489</v>
      </c>
      <c r="B175" s="43" t="s">
        <v>22</v>
      </c>
      <c r="C175" s="33"/>
      <c r="D175" s="34">
        <f>D176</f>
        <v>894000</v>
      </c>
      <c r="E175" s="16"/>
    </row>
    <row r="176" spans="1:5" ht="45" x14ac:dyDescent="0.25">
      <c r="A176" s="59" t="s">
        <v>490</v>
      </c>
      <c r="B176" s="41" t="s">
        <v>23</v>
      </c>
      <c r="C176" s="30"/>
      <c r="D176" s="31">
        <f>D177+D179+D182</f>
        <v>894000</v>
      </c>
      <c r="E176" s="16"/>
    </row>
    <row r="177" spans="1:5" ht="30" customHeight="1" x14ac:dyDescent="0.25">
      <c r="A177" s="50" t="s">
        <v>127</v>
      </c>
      <c r="B177" s="42" t="s">
        <v>24</v>
      </c>
      <c r="C177" s="5"/>
      <c r="D177" s="21">
        <f>D180</f>
        <v>200000</v>
      </c>
      <c r="E177" s="16"/>
    </row>
    <row r="178" spans="1:5" ht="30" customHeight="1" x14ac:dyDescent="0.25">
      <c r="A178" s="50" t="s">
        <v>373</v>
      </c>
      <c r="B178" s="13" t="s">
        <v>374</v>
      </c>
      <c r="C178" s="5"/>
      <c r="D178" s="21">
        <f>D179</f>
        <v>200000</v>
      </c>
      <c r="E178" s="16"/>
    </row>
    <row r="179" spans="1:5" ht="30" customHeight="1" x14ac:dyDescent="0.25">
      <c r="A179" s="9" t="s">
        <v>197</v>
      </c>
      <c r="B179" s="42"/>
      <c r="C179" s="5">
        <v>200</v>
      </c>
      <c r="D179" s="21">
        <v>200000</v>
      </c>
      <c r="E179" s="16"/>
    </row>
    <row r="180" spans="1:5" ht="30" customHeight="1" x14ac:dyDescent="0.25">
      <c r="A180" s="51" t="s">
        <v>223</v>
      </c>
      <c r="B180" s="13" t="s">
        <v>224</v>
      </c>
      <c r="C180" s="5"/>
      <c r="D180" s="23">
        <f>D181</f>
        <v>200000</v>
      </c>
      <c r="E180" s="16"/>
    </row>
    <row r="181" spans="1:5" ht="30" customHeight="1" x14ac:dyDescent="0.25">
      <c r="A181" s="9" t="s">
        <v>197</v>
      </c>
      <c r="B181" s="13"/>
      <c r="C181" s="5">
        <v>200</v>
      </c>
      <c r="D181" s="23">
        <v>200000</v>
      </c>
      <c r="E181" s="16"/>
    </row>
    <row r="182" spans="1:5" ht="49.5" customHeight="1" x14ac:dyDescent="0.25">
      <c r="A182" s="9" t="s">
        <v>443</v>
      </c>
      <c r="B182" s="13" t="s">
        <v>442</v>
      </c>
      <c r="C182" s="5"/>
      <c r="D182" s="23">
        <f>D183</f>
        <v>494000</v>
      </c>
      <c r="E182" s="16"/>
    </row>
    <row r="183" spans="1:5" ht="30" customHeight="1" x14ac:dyDescent="0.25">
      <c r="A183" s="9" t="s">
        <v>197</v>
      </c>
      <c r="B183" s="13"/>
      <c r="C183" s="5">
        <v>200</v>
      </c>
      <c r="D183" s="23">
        <v>494000</v>
      </c>
      <c r="E183" s="16"/>
    </row>
    <row r="184" spans="1:5" ht="45" customHeight="1" x14ac:dyDescent="0.25">
      <c r="A184" s="32" t="s">
        <v>215</v>
      </c>
      <c r="B184" s="43" t="s">
        <v>25</v>
      </c>
      <c r="C184" s="33"/>
      <c r="D184" s="34">
        <f>D185+D189</f>
        <v>33000</v>
      </c>
      <c r="E184" s="16"/>
    </row>
    <row r="185" spans="1:5" ht="34.700000000000003" customHeight="1" x14ac:dyDescent="0.25">
      <c r="A185" s="29" t="s">
        <v>293</v>
      </c>
      <c r="B185" s="41" t="s">
        <v>26</v>
      </c>
      <c r="C185" s="30"/>
      <c r="D185" s="31">
        <f>D186</f>
        <v>10000</v>
      </c>
      <c r="E185" s="16"/>
    </row>
    <row r="186" spans="1:5" ht="45" customHeight="1" x14ac:dyDescent="0.25">
      <c r="A186" s="7" t="s">
        <v>128</v>
      </c>
      <c r="B186" s="42" t="s">
        <v>27</v>
      </c>
      <c r="C186" s="5"/>
      <c r="D186" s="21">
        <f>D187</f>
        <v>10000</v>
      </c>
      <c r="E186" s="16"/>
    </row>
    <row r="187" spans="1:5" ht="27" customHeight="1" x14ac:dyDescent="0.25">
      <c r="A187" s="9" t="s">
        <v>90</v>
      </c>
      <c r="B187" s="13" t="s">
        <v>246</v>
      </c>
      <c r="C187" s="5"/>
      <c r="D187" s="23">
        <f>D188</f>
        <v>10000</v>
      </c>
      <c r="E187" s="16"/>
    </row>
    <row r="188" spans="1:5" ht="30" customHeight="1" x14ac:dyDescent="0.25">
      <c r="A188" s="9" t="s">
        <v>197</v>
      </c>
      <c r="B188" s="13"/>
      <c r="C188" s="5">
        <v>200</v>
      </c>
      <c r="D188" s="23">
        <v>10000</v>
      </c>
      <c r="E188" s="16"/>
    </row>
    <row r="189" spans="1:5" ht="63.6" customHeight="1" x14ac:dyDescent="0.25">
      <c r="A189" s="29" t="s">
        <v>295</v>
      </c>
      <c r="B189" s="29" t="s">
        <v>207</v>
      </c>
      <c r="C189" s="30"/>
      <c r="D189" s="31">
        <f>D190</f>
        <v>23000</v>
      </c>
      <c r="E189" s="16"/>
    </row>
    <row r="190" spans="1:5" ht="52.35" customHeight="1" x14ac:dyDescent="0.25">
      <c r="A190" s="7" t="s">
        <v>216</v>
      </c>
      <c r="B190" s="7" t="s">
        <v>208</v>
      </c>
      <c r="C190" s="10"/>
      <c r="D190" s="23">
        <f>D191</f>
        <v>23000</v>
      </c>
      <c r="E190" s="16"/>
    </row>
    <row r="191" spans="1:5" ht="35.450000000000003" customHeight="1" x14ac:dyDescent="0.25">
      <c r="A191" s="9" t="s">
        <v>209</v>
      </c>
      <c r="B191" s="9" t="s">
        <v>210</v>
      </c>
      <c r="C191" s="10"/>
      <c r="D191" s="23">
        <f>D192</f>
        <v>23000</v>
      </c>
      <c r="E191" s="16"/>
    </row>
    <row r="192" spans="1:5" ht="36.6" customHeight="1" x14ac:dyDescent="0.25">
      <c r="A192" s="9" t="s">
        <v>197</v>
      </c>
      <c r="B192" s="44"/>
      <c r="C192" s="10">
        <v>200</v>
      </c>
      <c r="D192" s="23">
        <v>23000</v>
      </c>
      <c r="E192" s="16"/>
    </row>
    <row r="193" spans="1:5" ht="57.75" x14ac:dyDescent="0.25">
      <c r="A193" s="32" t="s">
        <v>91</v>
      </c>
      <c r="B193" s="43" t="s">
        <v>28</v>
      </c>
      <c r="C193" s="33"/>
      <c r="D193" s="34">
        <f>D194+D198</f>
        <v>2142758.6</v>
      </c>
      <c r="E193" s="16"/>
    </row>
    <row r="194" spans="1:5" ht="30.6" customHeight="1" x14ac:dyDescent="0.25">
      <c r="A194" s="29" t="s">
        <v>92</v>
      </c>
      <c r="B194" s="41" t="s">
        <v>29</v>
      </c>
      <c r="C194" s="30"/>
      <c r="D194" s="31">
        <f>D195</f>
        <v>66850</v>
      </c>
      <c r="E194" s="16"/>
    </row>
    <row r="195" spans="1:5" ht="75" x14ac:dyDescent="0.25">
      <c r="A195" s="7" t="s">
        <v>201</v>
      </c>
      <c r="B195" s="42" t="s">
        <v>124</v>
      </c>
      <c r="C195" s="5"/>
      <c r="D195" s="21">
        <f>D196</f>
        <v>66850</v>
      </c>
      <c r="E195" s="16"/>
    </row>
    <row r="196" spans="1:5" ht="27" customHeight="1" x14ac:dyDescent="0.25">
      <c r="A196" s="9" t="s">
        <v>93</v>
      </c>
      <c r="B196" s="13" t="s">
        <v>147</v>
      </c>
      <c r="C196" s="5"/>
      <c r="D196" s="23">
        <f>D197</f>
        <v>66850</v>
      </c>
      <c r="E196" s="16"/>
    </row>
    <row r="197" spans="1:5" ht="31.35" customHeight="1" x14ac:dyDescent="0.25">
      <c r="A197" s="9" t="s">
        <v>197</v>
      </c>
      <c r="B197" s="13"/>
      <c r="C197" s="5">
        <v>200</v>
      </c>
      <c r="D197" s="23">
        <v>66850</v>
      </c>
      <c r="E197" s="16"/>
    </row>
    <row r="198" spans="1:5" ht="44.45" customHeight="1" x14ac:dyDescent="0.25">
      <c r="A198" s="29" t="s">
        <v>482</v>
      </c>
      <c r="B198" s="41" t="s">
        <v>30</v>
      </c>
      <c r="C198" s="30"/>
      <c r="D198" s="31">
        <f>D199+D204</f>
        <v>2075908.6</v>
      </c>
      <c r="E198" s="16"/>
    </row>
    <row r="199" spans="1:5" ht="44.45" customHeight="1" x14ac:dyDescent="0.25">
      <c r="A199" s="7" t="s">
        <v>130</v>
      </c>
      <c r="B199" s="42" t="s">
        <v>129</v>
      </c>
      <c r="C199" s="5"/>
      <c r="D199" s="21">
        <f>D200</f>
        <v>1597823.6</v>
      </c>
      <c r="E199" s="16"/>
    </row>
    <row r="200" spans="1:5" ht="30" x14ac:dyDescent="0.25">
      <c r="A200" s="9" t="s">
        <v>483</v>
      </c>
      <c r="B200" s="13" t="s">
        <v>146</v>
      </c>
      <c r="C200" s="5"/>
      <c r="D200" s="23">
        <f>D201+D202+D203</f>
        <v>1597823.6</v>
      </c>
      <c r="E200" s="16"/>
    </row>
    <row r="201" spans="1:5" ht="69" customHeight="1" x14ac:dyDescent="0.25">
      <c r="A201" s="9" t="s">
        <v>241</v>
      </c>
      <c r="B201" s="13"/>
      <c r="C201" s="5">
        <v>100</v>
      </c>
      <c r="D201" s="23">
        <v>1520781.24</v>
      </c>
      <c r="E201" s="16"/>
    </row>
    <row r="202" spans="1:5" ht="30" customHeight="1" x14ac:dyDescent="0.25">
      <c r="A202" s="9" t="s">
        <v>197</v>
      </c>
      <c r="B202" s="13"/>
      <c r="C202" s="5">
        <v>200</v>
      </c>
      <c r="D202" s="23">
        <v>77042.36</v>
      </c>
      <c r="E202" s="16"/>
    </row>
    <row r="203" spans="1:5" ht="24" customHeight="1" x14ac:dyDescent="0.25">
      <c r="A203" s="9" t="s">
        <v>189</v>
      </c>
      <c r="B203" s="13"/>
      <c r="C203" s="5">
        <v>800</v>
      </c>
      <c r="D203" s="23">
        <v>0</v>
      </c>
      <c r="E203" s="16"/>
    </row>
    <row r="204" spans="1:5" ht="20.45" customHeight="1" x14ac:dyDescent="0.25">
      <c r="A204" s="7" t="s">
        <v>358</v>
      </c>
      <c r="B204" s="42" t="s">
        <v>356</v>
      </c>
      <c r="C204" s="6"/>
      <c r="D204" s="21">
        <f>D206</f>
        <v>478085</v>
      </c>
      <c r="E204" s="16"/>
    </row>
    <row r="205" spans="1:5" ht="27.6" customHeight="1" x14ac:dyDescent="0.25">
      <c r="A205" s="9" t="s">
        <v>484</v>
      </c>
      <c r="B205" s="13" t="s">
        <v>357</v>
      </c>
      <c r="C205" s="5"/>
      <c r="D205" s="23">
        <f>D206</f>
        <v>478085</v>
      </c>
      <c r="E205" s="16"/>
    </row>
    <row r="206" spans="1:5" ht="25.9" customHeight="1" x14ac:dyDescent="0.25">
      <c r="A206" s="9" t="s">
        <v>197</v>
      </c>
      <c r="B206" s="13"/>
      <c r="C206" s="5">
        <v>200</v>
      </c>
      <c r="D206" s="23">
        <v>478085</v>
      </c>
      <c r="E206" s="16"/>
    </row>
    <row r="207" spans="1:5" ht="44.45" customHeight="1" x14ac:dyDescent="0.25">
      <c r="A207" s="32" t="s">
        <v>491</v>
      </c>
      <c r="B207" s="43" t="s">
        <v>31</v>
      </c>
      <c r="C207" s="33"/>
      <c r="D207" s="34">
        <f>D208</f>
        <v>33416661.359999999</v>
      </c>
      <c r="E207" s="16"/>
    </row>
    <row r="208" spans="1:5" ht="34.700000000000003" customHeight="1" x14ac:dyDescent="0.25">
      <c r="A208" s="29" t="s">
        <v>296</v>
      </c>
      <c r="B208" s="41" t="s">
        <v>32</v>
      </c>
      <c r="C208" s="30"/>
      <c r="D208" s="31">
        <f>D209+D220+D227+D232+D235+D240</f>
        <v>33416661.359999999</v>
      </c>
      <c r="E208" s="16"/>
    </row>
    <row r="209" spans="1:5" ht="27.75" customHeight="1" x14ac:dyDescent="0.25">
      <c r="A209" s="7" t="s">
        <v>257</v>
      </c>
      <c r="B209" s="42" t="s">
        <v>292</v>
      </c>
      <c r="C209" s="10"/>
      <c r="D209" s="26">
        <f>D210+D212+D214+D216+D218</f>
        <v>8403127.6899999995</v>
      </c>
      <c r="E209" s="16"/>
    </row>
    <row r="210" spans="1:5" ht="15.6" customHeight="1" x14ac:dyDescent="0.25">
      <c r="A210" s="9" t="s">
        <v>258</v>
      </c>
      <c r="B210" s="13" t="s">
        <v>254</v>
      </c>
      <c r="C210" s="10"/>
      <c r="D210" s="25">
        <f>D211</f>
        <v>3177557.69</v>
      </c>
      <c r="E210" s="16"/>
    </row>
    <row r="211" spans="1:5" ht="27.6" customHeight="1" x14ac:dyDescent="0.25">
      <c r="A211" s="9" t="s">
        <v>187</v>
      </c>
      <c r="B211" s="13"/>
      <c r="C211" s="10">
        <v>600</v>
      </c>
      <c r="D211" s="25">
        <v>3177557.69</v>
      </c>
      <c r="E211" s="16"/>
    </row>
    <row r="212" spans="1:5" ht="42" customHeight="1" x14ac:dyDescent="0.25">
      <c r="A212" s="9" t="s">
        <v>309</v>
      </c>
      <c r="B212" s="13" t="s">
        <v>312</v>
      </c>
      <c r="C212" s="10"/>
      <c r="D212" s="25">
        <f>D213</f>
        <v>1934886</v>
      </c>
      <c r="E212" s="16"/>
    </row>
    <row r="213" spans="1:5" ht="27.6" customHeight="1" x14ac:dyDescent="0.25">
      <c r="A213" s="9" t="s">
        <v>187</v>
      </c>
      <c r="B213" s="13"/>
      <c r="C213" s="10">
        <v>600</v>
      </c>
      <c r="D213" s="25">
        <v>1934886</v>
      </c>
      <c r="E213" s="16"/>
    </row>
    <row r="214" spans="1:5" ht="45.6" customHeight="1" x14ac:dyDescent="0.25">
      <c r="A214" s="9" t="s">
        <v>310</v>
      </c>
      <c r="B214" s="13" t="s">
        <v>313</v>
      </c>
      <c r="C214" s="10"/>
      <c r="D214" s="25">
        <f>D215</f>
        <v>663343</v>
      </c>
      <c r="E214" s="16"/>
    </row>
    <row r="215" spans="1:5" ht="27.6" customHeight="1" x14ac:dyDescent="0.25">
      <c r="A215" s="9" t="s">
        <v>187</v>
      </c>
      <c r="B215" s="13"/>
      <c r="C215" s="10">
        <v>600</v>
      </c>
      <c r="D215" s="25">
        <v>663343</v>
      </c>
      <c r="E215" s="16"/>
    </row>
    <row r="216" spans="1:5" ht="46.9" customHeight="1" x14ac:dyDescent="0.25">
      <c r="A216" s="9" t="s">
        <v>311</v>
      </c>
      <c r="B216" s="13" t="s">
        <v>314</v>
      </c>
      <c r="C216" s="10"/>
      <c r="D216" s="25">
        <f>D217</f>
        <v>402489</v>
      </c>
      <c r="E216" s="16"/>
    </row>
    <row r="217" spans="1:5" ht="27.6" customHeight="1" x14ac:dyDescent="0.25">
      <c r="A217" s="9" t="s">
        <v>187</v>
      </c>
      <c r="B217" s="13"/>
      <c r="C217" s="10">
        <v>600</v>
      </c>
      <c r="D217" s="25">
        <v>402489</v>
      </c>
      <c r="E217" s="16"/>
    </row>
    <row r="218" spans="1:5" ht="30" customHeight="1" x14ac:dyDescent="0.25">
      <c r="A218" s="9" t="s">
        <v>247</v>
      </c>
      <c r="B218" s="13" t="s">
        <v>281</v>
      </c>
      <c r="C218" s="10"/>
      <c r="D218" s="25">
        <f>D219</f>
        <v>2224852</v>
      </c>
      <c r="E218" s="16"/>
    </row>
    <row r="219" spans="1:5" ht="30.6" customHeight="1" x14ac:dyDescent="0.25">
      <c r="A219" s="9" t="s">
        <v>187</v>
      </c>
      <c r="B219" s="13"/>
      <c r="C219" s="10">
        <v>600</v>
      </c>
      <c r="D219" s="25">
        <v>2224852</v>
      </c>
      <c r="E219" s="16"/>
    </row>
    <row r="220" spans="1:5" ht="30" x14ac:dyDescent="0.25">
      <c r="A220" s="7" t="s">
        <v>418</v>
      </c>
      <c r="B220" s="42" t="s">
        <v>422</v>
      </c>
      <c r="C220" s="11"/>
      <c r="D220" s="26">
        <f>D221+D223+D225</f>
        <v>590542.27</v>
      </c>
      <c r="E220" s="16"/>
    </row>
    <row r="221" spans="1:5" ht="30" x14ac:dyDescent="0.25">
      <c r="A221" s="9" t="s">
        <v>419</v>
      </c>
      <c r="B221" s="13" t="s">
        <v>423</v>
      </c>
      <c r="C221" s="10"/>
      <c r="D221" s="25">
        <f>D222</f>
        <v>29389.27</v>
      </c>
      <c r="E221" s="16"/>
    </row>
    <row r="222" spans="1:5" ht="30" x14ac:dyDescent="0.25">
      <c r="A222" s="9" t="s">
        <v>409</v>
      </c>
      <c r="B222" s="13"/>
      <c r="C222" s="10">
        <v>600</v>
      </c>
      <c r="D222" s="25">
        <v>29389.27</v>
      </c>
      <c r="E222" s="16"/>
    </row>
    <row r="223" spans="1:5" x14ac:dyDescent="0.25">
      <c r="A223" s="9" t="s">
        <v>420</v>
      </c>
      <c r="B223" s="13" t="s">
        <v>424</v>
      </c>
      <c r="C223" s="10"/>
      <c r="D223" s="25">
        <f>D224</f>
        <v>207502</v>
      </c>
      <c r="E223" s="16"/>
    </row>
    <row r="224" spans="1:5" ht="30" x14ac:dyDescent="0.25">
      <c r="A224" s="9" t="s">
        <v>409</v>
      </c>
      <c r="B224" s="13"/>
      <c r="C224" s="10">
        <v>600</v>
      </c>
      <c r="D224" s="25">
        <v>207502</v>
      </c>
      <c r="E224" s="16"/>
    </row>
    <row r="225" spans="1:11" ht="30" x14ac:dyDescent="0.25">
      <c r="A225" s="9" t="s">
        <v>421</v>
      </c>
      <c r="B225" s="13" t="s">
        <v>425</v>
      </c>
      <c r="C225" s="10"/>
      <c r="D225" s="25">
        <f>D226</f>
        <v>353651</v>
      </c>
      <c r="E225" s="16"/>
    </row>
    <row r="226" spans="1:11" ht="30" x14ac:dyDescent="0.25">
      <c r="A226" s="9" t="s">
        <v>409</v>
      </c>
      <c r="B226" s="13"/>
      <c r="C226" s="10">
        <v>600</v>
      </c>
      <c r="D226" s="25">
        <v>353651</v>
      </c>
      <c r="E226" s="16"/>
    </row>
    <row r="227" spans="1:11" ht="35.450000000000003" customHeight="1" x14ac:dyDescent="0.25">
      <c r="A227" s="7" t="s">
        <v>131</v>
      </c>
      <c r="B227" s="42" t="s">
        <v>33</v>
      </c>
      <c r="C227" s="5"/>
      <c r="D227" s="26">
        <f>D228+D230</f>
        <v>3839015</v>
      </c>
      <c r="E227" s="16"/>
    </row>
    <row r="228" spans="1:11" ht="32.450000000000003" customHeight="1" x14ac:dyDescent="0.25">
      <c r="A228" s="9" t="s">
        <v>94</v>
      </c>
      <c r="B228" s="13" t="s">
        <v>167</v>
      </c>
      <c r="C228" s="5"/>
      <c r="D228" s="26">
        <f>D229</f>
        <v>3300351</v>
      </c>
      <c r="E228" s="16"/>
    </row>
    <row r="229" spans="1:11" ht="30.6" customHeight="1" x14ac:dyDescent="0.25">
      <c r="A229" s="9" t="s">
        <v>187</v>
      </c>
      <c r="B229" s="13"/>
      <c r="C229" s="5">
        <v>600</v>
      </c>
      <c r="D229" s="25">
        <v>3300351</v>
      </c>
      <c r="E229" s="16"/>
    </row>
    <row r="230" spans="1:11" ht="29.45" customHeight="1" x14ac:dyDescent="0.25">
      <c r="A230" s="9" t="s">
        <v>247</v>
      </c>
      <c r="B230" s="13" t="s">
        <v>282</v>
      </c>
      <c r="C230" s="5"/>
      <c r="D230" s="25">
        <f>D231</f>
        <v>538664</v>
      </c>
      <c r="E230" s="16"/>
    </row>
    <row r="231" spans="1:11" ht="31.7" customHeight="1" x14ac:dyDescent="0.25">
      <c r="A231" s="9" t="s">
        <v>187</v>
      </c>
      <c r="B231" s="13"/>
      <c r="C231" s="5">
        <v>600</v>
      </c>
      <c r="D231" s="25">
        <v>538664</v>
      </c>
      <c r="E231" s="16"/>
    </row>
    <row r="232" spans="1:11" ht="30" customHeight="1" x14ac:dyDescent="0.25">
      <c r="A232" s="7" t="s">
        <v>4</v>
      </c>
      <c r="B232" s="42" t="s">
        <v>168</v>
      </c>
      <c r="C232" s="5"/>
      <c r="D232" s="26">
        <f>D233</f>
        <v>102457.73</v>
      </c>
      <c r="E232" s="16"/>
    </row>
    <row r="233" spans="1:11" ht="19.7" customHeight="1" x14ac:dyDescent="0.25">
      <c r="A233" s="9" t="s">
        <v>170</v>
      </c>
      <c r="B233" s="13" t="s">
        <v>169</v>
      </c>
      <c r="C233" s="5"/>
      <c r="D233" s="23">
        <f>D234</f>
        <v>102457.73</v>
      </c>
      <c r="E233" s="16"/>
    </row>
    <row r="234" spans="1:11" ht="27.6" customHeight="1" x14ac:dyDescent="0.25">
      <c r="A234" s="9" t="s">
        <v>187</v>
      </c>
      <c r="B234" s="13"/>
      <c r="C234" s="5">
        <v>600</v>
      </c>
      <c r="D234" s="23">
        <v>102457.73</v>
      </c>
      <c r="E234" s="16"/>
    </row>
    <row r="235" spans="1:11" ht="29.25" customHeight="1" x14ac:dyDescent="0.25">
      <c r="A235" s="52" t="s">
        <v>227</v>
      </c>
      <c r="B235" s="42" t="s">
        <v>225</v>
      </c>
      <c r="C235" s="6"/>
      <c r="D235" s="26">
        <f>D236</f>
        <v>3209075.05</v>
      </c>
      <c r="E235" s="16"/>
      <c r="K235" s="46"/>
    </row>
    <row r="236" spans="1:11" ht="21" customHeight="1" x14ac:dyDescent="0.25">
      <c r="A236" s="8" t="s">
        <v>228</v>
      </c>
      <c r="B236" s="13" t="s">
        <v>226</v>
      </c>
      <c r="C236" s="5"/>
      <c r="D236" s="23">
        <f>D237+D238+D239</f>
        <v>3209075.05</v>
      </c>
      <c r="E236" s="16"/>
      <c r="K236" s="46"/>
    </row>
    <row r="237" spans="1:11" ht="57" customHeight="1" x14ac:dyDescent="0.25">
      <c r="A237" s="9" t="s">
        <v>241</v>
      </c>
      <c r="B237" s="13"/>
      <c r="C237" s="5">
        <v>100</v>
      </c>
      <c r="D237" s="23">
        <v>2845208.76</v>
      </c>
      <c r="E237" s="16"/>
    </row>
    <row r="238" spans="1:11" ht="38.450000000000003" customHeight="1" x14ac:dyDescent="0.25">
      <c r="A238" s="9" t="s">
        <v>197</v>
      </c>
      <c r="B238" s="13"/>
      <c r="C238" s="5">
        <v>200</v>
      </c>
      <c r="D238" s="23">
        <v>359380.29</v>
      </c>
      <c r="E238" s="16"/>
    </row>
    <row r="239" spans="1:11" x14ac:dyDescent="0.25">
      <c r="A239" s="9" t="s">
        <v>189</v>
      </c>
      <c r="B239" s="13"/>
      <c r="C239" s="5">
        <v>800</v>
      </c>
      <c r="D239" s="23">
        <v>4486</v>
      </c>
      <c r="E239" s="16"/>
    </row>
    <row r="240" spans="1:11" ht="34.35" customHeight="1" x14ac:dyDescent="0.25">
      <c r="A240" s="7" t="s">
        <v>259</v>
      </c>
      <c r="B240" s="42" t="s">
        <v>256</v>
      </c>
      <c r="C240" s="5"/>
      <c r="D240" s="26">
        <f>D241+D243+D245+D247+D249</f>
        <v>17272443.620000001</v>
      </c>
      <c r="E240" s="16"/>
    </row>
    <row r="241" spans="1:5" ht="29.45" customHeight="1" x14ac:dyDescent="0.25">
      <c r="A241" s="9" t="s">
        <v>260</v>
      </c>
      <c r="B241" s="13" t="s">
        <v>255</v>
      </c>
      <c r="C241" s="5"/>
      <c r="D241" s="23">
        <f>D242</f>
        <v>7651367.6200000001</v>
      </c>
      <c r="E241" s="16"/>
    </row>
    <row r="242" spans="1:5" ht="30" x14ac:dyDescent="0.25">
      <c r="A242" s="9" t="s">
        <v>187</v>
      </c>
      <c r="B242" s="13"/>
      <c r="C242" s="5">
        <v>600</v>
      </c>
      <c r="D242" s="23">
        <v>7651367.6200000001</v>
      </c>
      <c r="E242" s="16"/>
    </row>
    <row r="243" spans="1:5" ht="45" x14ac:dyDescent="0.25">
      <c r="A243" s="9" t="s">
        <v>309</v>
      </c>
      <c r="B243" s="13" t="s">
        <v>315</v>
      </c>
      <c r="C243" s="10"/>
      <c r="D243" s="23">
        <f>D244</f>
        <v>3312017</v>
      </c>
      <c r="E243" s="16"/>
    </row>
    <row r="244" spans="1:5" ht="30" x14ac:dyDescent="0.25">
      <c r="A244" s="9" t="s">
        <v>187</v>
      </c>
      <c r="B244" s="13"/>
      <c r="C244" s="10">
        <v>600</v>
      </c>
      <c r="D244" s="23">
        <v>3312017</v>
      </c>
      <c r="E244" s="16"/>
    </row>
    <row r="245" spans="1:5" ht="45" x14ac:dyDescent="0.25">
      <c r="A245" s="9" t="s">
        <v>310</v>
      </c>
      <c r="B245" s="13" t="s">
        <v>316</v>
      </c>
      <c r="C245" s="10"/>
      <c r="D245" s="23">
        <f>D246</f>
        <v>1243934</v>
      </c>
      <c r="E245" s="16"/>
    </row>
    <row r="246" spans="1:5" ht="30" x14ac:dyDescent="0.25">
      <c r="A246" s="9" t="s">
        <v>187</v>
      </c>
      <c r="B246" s="13"/>
      <c r="C246" s="10">
        <v>600</v>
      </c>
      <c r="D246" s="23">
        <v>1243934</v>
      </c>
      <c r="E246" s="16"/>
    </row>
    <row r="247" spans="1:5" ht="45" x14ac:dyDescent="0.25">
      <c r="A247" s="9" t="s">
        <v>311</v>
      </c>
      <c r="B247" s="13" t="s">
        <v>317</v>
      </c>
      <c r="C247" s="10"/>
      <c r="D247" s="23">
        <f>D248</f>
        <v>962151</v>
      </c>
      <c r="E247" s="16"/>
    </row>
    <row r="248" spans="1:5" ht="30" x14ac:dyDescent="0.25">
      <c r="A248" s="9" t="s">
        <v>187</v>
      </c>
      <c r="B248" s="13"/>
      <c r="C248" s="10">
        <v>600</v>
      </c>
      <c r="D248" s="23">
        <v>962151</v>
      </c>
      <c r="E248" s="16"/>
    </row>
    <row r="249" spans="1:5" ht="30" x14ac:dyDescent="0.25">
      <c r="A249" s="9" t="s">
        <v>247</v>
      </c>
      <c r="B249" s="13" t="s">
        <v>283</v>
      </c>
      <c r="C249" s="5"/>
      <c r="D249" s="23">
        <f>D250</f>
        <v>4102974</v>
      </c>
      <c r="E249" s="16"/>
    </row>
    <row r="250" spans="1:5" ht="30" x14ac:dyDescent="0.25">
      <c r="A250" s="9" t="s">
        <v>187</v>
      </c>
      <c r="B250" s="13"/>
      <c r="C250" s="5">
        <v>600</v>
      </c>
      <c r="D250" s="23">
        <v>4102974</v>
      </c>
      <c r="E250" s="16"/>
    </row>
    <row r="251" spans="1:5" ht="53.45" customHeight="1" x14ac:dyDescent="0.25">
      <c r="A251" s="32" t="s">
        <v>95</v>
      </c>
      <c r="B251" s="43" t="s">
        <v>34</v>
      </c>
      <c r="C251" s="33"/>
      <c r="D251" s="34">
        <f>D252</f>
        <v>720768.22</v>
      </c>
      <c r="E251" s="16"/>
    </row>
    <row r="252" spans="1:5" ht="33.75" customHeight="1" x14ac:dyDescent="0.25">
      <c r="A252" s="29" t="s">
        <v>96</v>
      </c>
      <c r="B252" s="41" t="s">
        <v>35</v>
      </c>
      <c r="C252" s="30"/>
      <c r="D252" s="31">
        <f>D253</f>
        <v>720768.22</v>
      </c>
      <c r="E252" s="16"/>
    </row>
    <row r="253" spans="1:5" ht="31.35" customHeight="1" x14ac:dyDescent="0.25">
      <c r="A253" s="7" t="s">
        <v>37</v>
      </c>
      <c r="B253" s="42" t="s">
        <v>36</v>
      </c>
      <c r="C253" s="5"/>
      <c r="D253" s="21">
        <f>D254+D258+D260</f>
        <v>720768.22</v>
      </c>
      <c r="E253" s="16"/>
    </row>
    <row r="254" spans="1:5" ht="24.6" customHeight="1" x14ac:dyDescent="0.25">
      <c r="A254" s="9" t="s">
        <v>97</v>
      </c>
      <c r="B254" s="13" t="s">
        <v>132</v>
      </c>
      <c r="C254" s="5"/>
      <c r="D254" s="23">
        <f>D255+D257+D256</f>
        <v>627768.48</v>
      </c>
      <c r="E254" s="16"/>
    </row>
    <row r="255" spans="1:5" ht="28.35" customHeight="1" x14ac:dyDescent="0.25">
      <c r="A255" s="9" t="s">
        <v>196</v>
      </c>
      <c r="B255" s="13"/>
      <c r="C255" s="5">
        <v>200</v>
      </c>
      <c r="D255" s="23">
        <v>450064.48</v>
      </c>
      <c r="E255" s="16"/>
    </row>
    <row r="256" spans="1:5" ht="28.35" customHeight="1" x14ac:dyDescent="0.25">
      <c r="A256" s="9" t="s">
        <v>244</v>
      </c>
      <c r="B256" s="13"/>
      <c r="C256" s="10">
        <v>300</v>
      </c>
      <c r="D256" s="25">
        <v>105200</v>
      </c>
      <c r="E256" s="16"/>
    </row>
    <row r="257" spans="1:10" ht="22.35" customHeight="1" x14ac:dyDescent="0.25">
      <c r="A257" s="9" t="s">
        <v>189</v>
      </c>
      <c r="B257" s="13"/>
      <c r="C257" s="5">
        <v>800</v>
      </c>
      <c r="D257" s="23">
        <v>72504</v>
      </c>
      <c r="E257" s="16"/>
    </row>
    <row r="258" spans="1:10" ht="33" customHeight="1" x14ac:dyDescent="0.25">
      <c r="A258" s="9" t="s">
        <v>318</v>
      </c>
      <c r="B258" s="13" t="s">
        <v>319</v>
      </c>
      <c r="C258" s="5"/>
      <c r="D258" s="23">
        <f>D259</f>
        <v>53000</v>
      </c>
      <c r="E258" s="16"/>
    </row>
    <row r="259" spans="1:10" ht="35.450000000000003" customHeight="1" x14ac:dyDescent="0.25">
      <c r="A259" s="9" t="s">
        <v>187</v>
      </c>
      <c r="B259" s="13"/>
      <c r="C259" s="5">
        <v>600</v>
      </c>
      <c r="D259" s="23">
        <v>53000</v>
      </c>
      <c r="E259" s="16"/>
    </row>
    <row r="260" spans="1:10" ht="33" customHeight="1" x14ac:dyDescent="0.25">
      <c r="A260" s="9" t="s">
        <v>318</v>
      </c>
      <c r="B260" s="13" t="s">
        <v>320</v>
      </c>
      <c r="C260" s="5"/>
      <c r="D260" s="23">
        <f>D261</f>
        <v>39999.74</v>
      </c>
      <c r="E260" s="16"/>
    </row>
    <row r="261" spans="1:10" ht="33.6" customHeight="1" x14ac:dyDescent="0.25">
      <c r="A261" s="9" t="s">
        <v>187</v>
      </c>
      <c r="B261" s="13"/>
      <c r="C261" s="5">
        <v>600</v>
      </c>
      <c r="D261" s="23">
        <v>39999.74</v>
      </c>
      <c r="E261" s="16"/>
    </row>
    <row r="262" spans="1:10" ht="42.6" customHeight="1" x14ac:dyDescent="0.25">
      <c r="A262" s="32" t="s">
        <v>98</v>
      </c>
      <c r="B262" s="43" t="s">
        <v>38</v>
      </c>
      <c r="C262" s="33"/>
      <c r="D262" s="34">
        <f>D263+D274+D287</f>
        <v>113701320.06999999</v>
      </c>
      <c r="E262" s="16"/>
    </row>
    <row r="263" spans="1:10" ht="42.6" customHeight="1" x14ac:dyDescent="0.25">
      <c r="A263" s="29" t="s">
        <v>217</v>
      </c>
      <c r="B263" s="41" t="s">
        <v>39</v>
      </c>
      <c r="C263" s="30"/>
      <c r="D263" s="31">
        <f>D264</f>
        <v>1531132.71</v>
      </c>
      <c r="E263" s="16"/>
    </row>
    <row r="264" spans="1:10" ht="31.5" customHeight="1" x14ac:dyDescent="0.25">
      <c r="A264" s="53" t="s">
        <v>230</v>
      </c>
      <c r="B264" s="57" t="s">
        <v>229</v>
      </c>
      <c r="C264" s="5"/>
      <c r="D264" s="21">
        <f>D265+D267+D269+D271</f>
        <v>1531132.71</v>
      </c>
      <c r="E264" s="16"/>
      <c r="J264" s="46"/>
    </row>
    <row r="265" spans="1:10" ht="23.1" customHeight="1" x14ac:dyDescent="0.25">
      <c r="A265" s="9" t="s">
        <v>231</v>
      </c>
      <c r="B265" s="13" t="s">
        <v>232</v>
      </c>
      <c r="C265" s="5"/>
      <c r="D265" s="23">
        <f>D266</f>
        <v>450000</v>
      </c>
      <c r="E265" s="16"/>
      <c r="J265" s="46"/>
    </row>
    <row r="266" spans="1:10" ht="22.35" customHeight="1" x14ac:dyDescent="0.25">
      <c r="A266" s="9" t="s">
        <v>189</v>
      </c>
      <c r="B266" s="13"/>
      <c r="C266" s="5">
        <v>800</v>
      </c>
      <c r="D266" s="23">
        <v>450000</v>
      </c>
      <c r="E266" s="16"/>
    </row>
    <row r="267" spans="1:10" ht="30" customHeight="1" x14ac:dyDescent="0.25">
      <c r="A267" s="9" t="s">
        <v>457</v>
      </c>
      <c r="B267" s="13" t="s">
        <v>460</v>
      </c>
      <c r="C267" s="5"/>
      <c r="D267" s="23">
        <f>D268</f>
        <v>760000</v>
      </c>
      <c r="E267" s="16"/>
    </row>
    <row r="268" spans="1:10" ht="33.75" customHeight="1" x14ac:dyDescent="0.25">
      <c r="A268" s="9" t="s">
        <v>435</v>
      </c>
      <c r="B268" s="13"/>
      <c r="C268" s="5">
        <v>200</v>
      </c>
      <c r="D268" s="23">
        <v>760000</v>
      </c>
      <c r="E268" s="16"/>
    </row>
    <row r="269" spans="1:10" ht="30" x14ac:dyDescent="0.25">
      <c r="A269" s="9" t="s">
        <v>458</v>
      </c>
      <c r="B269" s="13" t="s">
        <v>459</v>
      </c>
      <c r="C269" s="5"/>
      <c r="D269" s="23">
        <f>D270</f>
        <v>210132.71</v>
      </c>
      <c r="E269" s="16"/>
    </row>
    <row r="270" spans="1:10" ht="39.75" customHeight="1" x14ac:dyDescent="0.25">
      <c r="A270" s="9" t="s">
        <v>435</v>
      </c>
      <c r="B270" s="13"/>
      <c r="C270" s="5">
        <v>200</v>
      </c>
      <c r="D270" s="23">
        <v>210132.71</v>
      </c>
      <c r="E270" s="16"/>
    </row>
    <row r="271" spans="1:10" ht="39.75" customHeight="1" x14ac:dyDescent="0.25">
      <c r="A271" s="7" t="s">
        <v>466</v>
      </c>
      <c r="B271" s="42" t="s">
        <v>467</v>
      </c>
      <c r="C271" s="5"/>
      <c r="D271" s="23">
        <f>D272</f>
        <v>111000</v>
      </c>
      <c r="E271" s="16"/>
    </row>
    <row r="272" spans="1:10" ht="60.75" customHeight="1" x14ac:dyDescent="0.25">
      <c r="A272" s="9" t="s">
        <v>465</v>
      </c>
      <c r="B272" s="13" t="s">
        <v>468</v>
      </c>
      <c r="C272" s="5"/>
      <c r="D272" s="23">
        <f>D273</f>
        <v>111000</v>
      </c>
      <c r="E272" s="16"/>
    </row>
    <row r="273" spans="1:5" ht="24.75" customHeight="1" x14ac:dyDescent="0.25">
      <c r="A273" s="9" t="s">
        <v>244</v>
      </c>
      <c r="B273" s="13"/>
      <c r="C273" s="5">
        <v>300</v>
      </c>
      <c r="D273" s="23">
        <v>111000</v>
      </c>
      <c r="E273" s="16"/>
    </row>
    <row r="274" spans="1:5" ht="43.15" customHeight="1" x14ac:dyDescent="0.25">
      <c r="A274" s="29" t="s">
        <v>322</v>
      </c>
      <c r="B274" s="41" t="s">
        <v>321</v>
      </c>
      <c r="C274" s="36"/>
      <c r="D274" s="31">
        <f>D275+D280</f>
        <v>8604848.8300000001</v>
      </c>
      <c r="E274" s="16"/>
    </row>
    <row r="275" spans="1:5" ht="38.450000000000003" customHeight="1" x14ac:dyDescent="0.25">
      <c r="A275" s="7" t="s">
        <v>6</v>
      </c>
      <c r="B275" s="42" t="s">
        <v>361</v>
      </c>
      <c r="C275" s="11"/>
      <c r="D275" s="26">
        <f>D276+D278</f>
        <v>1246940.26</v>
      </c>
      <c r="E275" s="16"/>
    </row>
    <row r="276" spans="1:5" ht="30" x14ac:dyDescent="0.25">
      <c r="A276" s="9" t="s">
        <v>426</v>
      </c>
      <c r="B276" s="13" t="s">
        <v>427</v>
      </c>
      <c r="C276" s="11"/>
      <c r="D276" s="26">
        <f>D277</f>
        <v>88208.01</v>
      </c>
      <c r="E276" s="16"/>
    </row>
    <row r="277" spans="1:5" ht="30" x14ac:dyDescent="0.25">
      <c r="A277" s="9" t="s">
        <v>211</v>
      </c>
      <c r="B277" s="42"/>
      <c r="C277" s="11">
        <v>400</v>
      </c>
      <c r="D277" s="26">
        <v>88208.01</v>
      </c>
      <c r="E277" s="16"/>
    </row>
    <row r="278" spans="1:5" ht="30" x14ac:dyDescent="0.25">
      <c r="A278" s="9" t="s">
        <v>428</v>
      </c>
      <c r="B278" s="13" t="s">
        <v>429</v>
      </c>
      <c r="C278" s="11"/>
      <c r="D278" s="26">
        <f>D279</f>
        <v>1158732.25</v>
      </c>
      <c r="E278" s="16"/>
    </row>
    <row r="279" spans="1:5" ht="30" x14ac:dyDescent="0.25">
      <c r="A279" s="9" t="s">
        <v>211</v>
      </c>
      <c r="B279" s="42"/>
      <c r="C279" s="11">
        <v>400</v>
      </c>
      <c r="D279" s="26">
        <v>1158732.25</v>
      </c>
      <c r="E279" s="16"/>
    </row>
    <row r="280" spans="1:5" ht="45.6" customHeight="1" x14ac:dyDescent="0.25">
      <c r="A280" s="7" t="s">
        <v>324</v>
      </c>
      <c r="B280" s="42" t="s">
        <v>323</v>
      </c>
      <c r="C280" s="6"/>
      <c r="D280" s="21">
        <f>D281+D283+D285</f>
        <v>7357908.5700000003</v>
      </c>
      <c r="E280" s="16"/>
    </row>
    <row r="281" spans="1:5" ht="41.45" customHeight="1" x14ac:dyDescent="0.25">
      <c r="A281" s="9" t="s">
        <v>325</v>
      </c>
      <c r="B281" s="13" t="s">
        <v>326</v>
      </c>
      <c r="C281" s="5"/>
      <c r="D281" s="23">
        <f>D282</f>
        <v>215286</v>
      </c>
      <c r="E281" s="16"/>
    </row>
    <row r="282" spans="1:5" ht="26.45" customHeight="1" x14ac:dyDescent="0.25">
      <c r="A282" s="9" t="s">
        <v>211</v>
      </c>
      <c r="B282" s="13"/>
      <c r="C282" s="5">
        <v>400</v>
      </c>
      <c r="D282" s="25">
        <v>215286</v>
      </c>
      <c r="E282" s="16"/>
    </row>
    <row r="283" spans="1:5" ht="26.45" customHeight="1" x14ac:dyDescent="0.25">
      <c r="A283" s="9" t="s">
        <v>430</v>
      </c>
      <c r="B283" s="13" t="s">
        <v>431</v>
      </c>
      <c r="C283" s="5"/>
      <c r="D283" s="25">
        <f>D284</f>
        <v>357550.79</v>
      </c>
      <c r="E283" s="16"/>
    </row>
    <row r="284" spans="1:5" ht="26.45" customHeight="1" x14ac:dyDescent="0.25">
      <c r="A284" s="9" t="s">
        <v>211</v>
      </c>
      <c r="B284" s="13"/>
      <c r="C284" s="5">
        <v>400</v>
      </c>
      <c r="D284" s="25">
        <v>357550.79</v>
      </c>
      <c r="E284" s="16"/>
    </row>
    <row r="285" spans="1:5" ht="26.45" customHeight="1" x14ac:dyDescent="0.25">
      <c r="A285" s="9" t="s">
        <v>360</v>
      </c>
      <c r="B285" s="13" t="s">
        <v>359</v>
      </c>
      <c r="C285" s="5"/>
      <c r="D285" s="23">
        <f>D286</f>
        <v>6785071.7800000003</v>
      </c>
      <c r="E285" s="16"/>
    </row>
    <row r="286" spans="1:5" ht="26.45" customHeight="1" x14ac:dyDescent="0.25">
      <c r="A286" s="9" t="s">
        <v>211</v>
      </c>
      <c r="B286" s="13"/>
      <c r="C286" s="5">
        <v>400</v>
      </c>
      <c r="D286" s="23">
        <v>6785071.7800000003</v>
      </c>
      <c r="E286" s="16"/>
    </row>
    <row r="287" spans="1:5" ht="42.6" customHeight="1" x14ac:dyDescent="0.25">
      <c r="A287" s="29" t="s">
        <v>365</v>
      </c>
      <c r="B287" s="41" t="s">
        <v>248</v>
      </c>
      <c r="C287" s="36"/>
      <c r="D287" s="31">
        <f>SUM(D288+D295+D299)</f>
        <v>103565338.53</v>
      </c>
      <c r="E287" s="16"/>
    </row>
    <row r="288" spans="1:5" ht="42.6" customHeight="1" x14ac:dyDescent="0.25">
      <c r="A288" s="7" t="s">
        <v>388</v>
      </c>
      <c r="B288" s="42" t="s">
        <v>387</v>
      </c>
      <c r="C288" s="6"/>
      <c r="D288" s="21">
        <f>D289+D291+D293</f>
        <v>1313075.76</v>
      </c>
      <c r="E288" s="16"/>
    </row>
    <row r="289" spans="1:5" ht="30" x14ac:dyDescent="0.25">
      <c r="A289" s="7" t="s">
        <v>461</v>
      </c>
      <c r="B289" s="42" t="s">
        <v>462</v>
      </c>
      <c r="C289" s="6"/>
      <c r="D289" s="21">
        <f>D290</f>
        <v>3109.2</v>
      </c>
      <c r="E289" s="16"/>
    </row>
    <row r="290" spans="1:5" ht="30" x14ac:dyDescent="0.25">
      <c r="A290" s="9" t="s">
        <v>211</v>
      </c>
      <c r="B290" s="42"/>
      <c r="C290" s="6">
        <v>400</v>
      </c>
      <c r="D290" s="21">
        <v>3109.2</v>
      </c>
      <c r="E290" s="16"/>
    </row>
    <row r="291" spans="1:5" ht="45" x14ac:dyDescent="0.25">
      <c r="A291" s="7" t="s">
        <v>251</v>
      </c>
      <c r="B291" s="42" t="s">
        <v>389</v>
      </c>
      <c r="C291" s="6"/>
      <c r="D291" s="21">
        <f>D292</f>
        <v>358000</v>
      </c>
      <c r="E291" s="16"/>
    </row>
    <row r="292" spans="1:5" ht="30" x14ac:dyDescent="0.25">
      <c r="A292" s="9" t="s">
        <v>211</v>
      </c>
      <c r="B292" s="42"/>
      <c r="C292" s="6">
        <v>400</v>
      </c>
      <c r="D292" s="21">
        <v>358000</v>
      </c>
      <c r="E292" s="16"/>
    </row>
    <row r="293" spans="1:5" ht="35.25" customHeight="1" x14ac:dyDescent="0.25">
      <c r="A293" s="9" t="s">
        <v>463</v>
      </c>
      <c r="B293" s="42" t="s">
        <v>464</v>
      </c>
      <c r="C293" s="6"/>
      <c r="D293" s="21">
        <f>D294</f>
        <v>951966.56</v>
      </c>
      <c r="E293" s="16"/>
    </row>
    <row r="294" spans="1:5" ht="30" x14ac:dyDescent="0.25">
      <c r="A294" s="9" t="s">
        <v>211</v>
      </c>
      <c r="B294" s="42"/>
      <c r="C294" s="6">
        <v>400</v>
      </c>
      <c r="D294" s="21">
        <v>951966.56</v>
      </c>
      <c r="E294" s="16"/>
    </row>
    <row r="295" spans="1:5" ht="42.6" customHeight="1" x14ac:dyDescent="0.25">
      <c r="A295" s="7" t="s">
        <v>249</v>
      </c>
      <c r="B295" s="42" t="s">
        <v>250</v>
      </c>
      <c r="C295" s="6"/>
      <c r="D295" s="21">
        <f>D296</f>
        <v>310903.63</v>
      </c>
      <c r="E295" s="16"/>
    </row>
    <row r="296" spans="1:5" ht="33" customHeight="1" x14ac:dyDescent="0.25">
      <c r="A296" s="9" t="s">
        <v>251</v>
      </c>
      <c r="B296" s="13" t="s">
        <v>252</v>
      </c>
      <c r="C296" s="5"/>
      <c r="D296" s="23">
        <f>D297+D298</f>
        <v>310903.63</v>
      </c>
      <c r="E296" s="16"/>
    </row>
    <row r="297" spans="1:5" ht="33" customHeight="1" x14ac:dyDescent="0.25">
      <c r="A297" s="9" t="s">
        <v>435</v>
      </c>
      <c r="B297" s="13"/>
      <c r="C297" s="5">
        <v>200</v>
      </c>
      <c r="D297" s="23">
        <v>46783.63</v>
      </c>
      <c r="E297" s="16"/>
    </row>
    <row r="298" spans="1:5" ht="36.950000000000003" customHeight="1" x14ac:dyDescent="0.25">
      <c r="A298" s="9" t="s">
        <v>211</v>
      </c>
      <c r="B298" s="13"/>
      <c r="C298" s="5">
        <v>400</v>
      </c>
      <c r="D298" s="23">
        <v>264120</v>
      </c>
      <c r="E298" s="16"/>
    </row>
    <row r="299" spans="1:5" ht="24" customHeight="1" x14ac:dyDescent="0.25">
      <c r="A299" s="9" t="s">
        <v>391</v>
      </c>
      <c r="B299" s="13" t="s">
        <v>390</v>
      </c>
      <c r="C299" s="5"/>
      <c r="D299" s="23">
        <f>D300</f>
        <v>101941359.14</v>
      </c>
      <c r="E299" s="16"/>
    </row>
    <row r="300" spans="1:5" ht="45.75" customHeight="1" x14ac:dyDescent="0.25">
      <c r="A300" s="9" t="s">
        <v>393</v>
      </c>
      <c r="B300" s="13" t="s">
        <v>392</v>
      </c>
      <c r="C300" s="5"/>
      <c r="D300" s="23">
        <f>D301</f>
        <v>101941359.14</v>
      </c>
      <c r="E300" s="16"/>
    </row>
    <row r="301" spans="1:5" ht="36.950000000000003" customHeight="1" x14ac:dyDescent="0.25">
      <c r="A301" s="9" t="s">
        <v>211</v>
      </c>
      <c r="B301" s="13"/>
      <c r="C301" s="5">
        <v>400</v>
      </c>
      <c r="D301" s="23">
        <v>101941359.14</v>
      </c>
      <c r="E301" s="16"/>
    </row>
    <row r="302" spans="1:5" ht="45" customHeight="1" x14ac:dyDescent="0.25">
      <c r="A302" s="32" t="s">
        <v>233</v>
      </c>
      <c r="B302" s="43" t="s">
        <v>113</v>
      </c>
      <c r="C302" s="33"/>
      <c r="D302" s="34">
        <f>D303+D307+D312+D317</f>
        <v>11063335.82</v>
      </c>
      <c r="E302" s="16"/>
    </row>
    <row r="303" spans="1:5" ht="36.6" customHeight="1" x14ac:dyDescent="0.25">
      <c r="A303" s="29" t="s">
        <v>99</v>
      </c>
      <c r="B303" s="41" t="s">
        <v>114</v>
      </c>
      <c r="C303" s="30"/>
      <c r="D303" s="31">
        <f>D304</f>
        <v>50000</v>
      </c>
      <c r="E303" s="16"/>
    </row>
    <row r="304" spans="1:5" ht="32.450000000000003" customHeight="1" x14ac:dyDescent="0.25">
      <c r="A304" s="7" t="s">
        <v>133</v>
      </c>
      <c r="B304" s="42" t="s">
        <v>125</v>
      </c>
      <c r="C304" s="5"/>
      <c r="D304" s="21">
        <f>D305</f>
        <v>50000</v>
      </c>
      <c r="E304" s="16"/>
    </row>
    <row r="305" spans="1:5" ht="18.600000000000001" customHeight="1" x14ac:dyDescent="0.25">
      <c r="A305" s="9" t="s">
        <v>100</v>
      </c>
      <c r="B305" s="13" t="s">
        <v>139</v>
      </c>
      <c r="C305" s="5"/>
      <c r="D305" s="23">
        <f>D306</f>
        <v>50000</v>
      </c>
      <c r="E305" s="16"/>
    </row>
    <row r="306" spans="1:5" ht="31.7" customHeight="1" x14ac:dyDescent="0.25">
      <c r="A306" s="9" t="s">
        <v>197</v>
      </c>
      <c r="B306" s="13"/>
      <c r="C306" s="5">
        <v>200</v>
      </c>
      <c r="D306" s="23">
        <v>50000</v>
      </c>
      <c r="E306" s="16"/>
    </row>
    <row r="307" spans="1:5" ht="57" customHeight="1" x14ac:dyDescent="0.25">
      <c r="A307" s="29" t="s">
        <v>492</v>
      </c>
      <c r="B307" s="41" t="s">
        <v>115</v>
      </c>
      <c r="C307" s="30"/>
      <c r="D307" s="31">
        <f>D308</f>
        <v>712365.91</v>
      </c>
      <c r="E307" s="16"/>
    </row>
    <row r="308" spans="1:5" ht="32.450000000000003" customHeight="1" x14ac:dyDescent="0.25">
      <c r="A308" s="7" t="s">
        <v>135</v>
      </c>
      <c r="B308" s="42" t="s">
        <v>134</v>
      </c>
      <c r="C308" s="5"/>
      <c r="D308" s="21">
        <f>D309</f>
        <v>712365.91</v>
      </c>
      <c r="E308" s="16"/>
    </row>
    <row r="309" spans="1:5" ht="33" customHeight="1" x14ac:dyDescent="0.25">
      <c r="A309" s="9" t="s">
        <v>59</v>
      </c>
      <c r="B309" s="13" t="s">
        <v>140</v>
      </c>
      <c r="C309" s="5"/>
      <c r="D309" s="23">
        <f>D310+D311</f>
        <v>712365.91</v>
      </c>
      <c r="E309" s="16"/>
    </row>
    <row r="310" spans="1:5" ht="25.5" customHeight="1" x14ac:dyDescent="0.25">
      <c r="A310" s="9" t="s">
        <v>197</v>
      </c>
      <c r="B310" s="13"/>
      <c r="C310" s="5">
        <v>200</v>
      </c>
      <c r="D310" s="23">
        <v>712365.91</v>
      </c>
      <c r="E310" s="16"/>
    </row>
    <row r="311" spans="1:5" ht="20.45" customHeight="1" x14ac:dyDescent="0.25">
      <c r="A311" s="9" t="s">
        <v>189</v>
      </c>
      <c r="B311" s="13"/>
      <c r="C311" s="5">
        <v>800</v>
      </c>
      <c r="D311" s="23">
        <v>0</v>
      </c>
      <c r="E311" s="16"/>
    </row>
    <row r="312" spans="1:5" ht="32.450000000000003" customHeight="1" x14ac:dyDescent="0.25">
      <c r="A312" s="29" t="s">
        <v>493</v>
      </c>
      <c r="B312" s="41" t="s">
        <v>116</v>
      </c>
      <c r="C312" s="30"/>
      <c r="D312" s="31">
        <f>D313</f>
        <v>398243.19</v>
      </c>
      <c r="E312" s="16"/>
    </row>
    <row r="313" spans="1:5" ht="45" x14ac:dyDescent="0.25">
      <c r="A313" s="7" t="s">
        <v>397</v>
      </c>
      <c r="B313" s="42" t="s">
        <v>398</v>
      </c>
      <c r="C313" s="5"/>
      <c r="D313" s="21">
        <f>D314</f>
        <v>398243.19</v>
      </c>
      <c r="E313" s="16"/>
    </row>
    <row r="314" spans="1:5" x14ac:dyDescent="0.25">
      <c r="A314" s="9" t="s">
        <v>400</v>
      </c>
      <c r="B314" s="13" t="s">
        <v>399</v>
      </c>
      <c r="C314" s="5"/>
      <c r="D314" s="23">
        <f>D315+D316</f>
        <v>398243.19</v>
      </c>
      <c r="E314" s="16"/>
    </row>
    <row r="315" spans="1:5" ht="58.5" customHeight="1" x14ac:dyDescent="0.25">
      <c r="A315" s="9" t="s">
        <v>241</v>
      </c>
      <c r="B315" s="13"/>
      <c r="C315" s="5">
        <v>100</v>
      </c>
      <c r="D315" s="23">
        <v>304529.39</v>
      </c>
      <c r="E315" s="16"/>
    </row>
    <row r="316" spans="1:5" ht="32.450000000000003" customHeight="1" x14ac:dyDescent="0.25">
      <c r="A316" s="9" t="s">
        <v>197</v>
      </c>
      <c r="B316" s="13"/>
      <c r="C316" s="5">
        <v>200</v>
      </c>
      <c r="D316" s="23">
        <v>93713.8</v>
      </c>
      <c r="E316" s="16"/>
    </row>
    <row r="317" spans="1:5" ht="45.6" customHeight="1" x14ac:dyDescent="0.25">
      <c r="A317" s="29" t="s">
        <v>240</v>
      </c>
      <c r="B317" s="41" t="s">
        <v>117</v>
      </c>
      <c r="C317" s="30"/>
      <c r="D317" s="31">
        <f>D318</f>
        <v>9902726.7200000007</v>
      </c>
      <c r="E317" s="16"/>
    </row>
    <row r="318" spans="1:5" ht="40.35" customHeight="1" x14ac:dyDescent="0.25">
      <c r="A318" s="7" t="s">
        <v>137</v>
      </c>
      <c r="B318" s="42" t="s">
        <v>136</v>
      </c>
      <c r="C318" s="5"/>
      <c r="D318" s="21">
        <f>D319</f>
        <v>9902726.7200000007</v>
      </c>
      <c r="E318" s="16"/>
    </row>
    <row r="319" spans="1:5" ht="43.5" customHeight="1" x14ac:dyDescent="0.25">
      <c r="A319" s="9" t="s">
        <v>101</v>
      </c>
      <c r="B319" s="13" t="s">
        <v>138</v>
      </c>
      <c r="C319" s="5"/>
      <c r="D319" s="23">
        <f>D320+D321+D322</f>
        <v>9902726.7200000007</v>
      </c>
      <c r="E319" s="16"/>
    </row>
    <row r="320" spans="1:5" ht="56.1" customHeight="1" x14ac:dyDescent="0.25">
      <c r="A320" s="9" t="s">
        <v>241</v>
      </c>
      <c r="B320" s="13"/>
      <c r="C320" s="5">
        <v>100</v>
      </c>
      <c r="D320" s="23">
        <v>2842925.22</v>
      </c>
      <c r="E320" s="16"/>
    </row>
    <row r="321" spans="1:7" ht="34.5" customHeight="1" x14ac:dyDescent="0.25">
      <c r="A321" s="9" t="s">
        <v>196</v>
      </c>
      <c r="B321" s="13"/>
      <c r="C321" s="5">
        <v>200</v>
      </c>
      <c r="D321" s="23">
        <v>6864089.5</v>
      </c>
      <c r="E321" s="16"/>
    </row>
    <row r="322" spans="1:7" ht="21" customHeight="1" x14ac:dyDescent="0.25">
      <c r="A322" s="9" t="s">
        <v>189</v>
      </c>
      <c r="B322" s="13"/>
      <c r="C322" s="5">
        <v>800</v>
      </c>
      <c r="D322" s="23">
        <v>195712</v>
      </c>
      <c r="E322" s="16"/>
    </row>
    <row r="323" spans="1:7" ht="30.6" customHeight="1" x14ac:dyDescent="0.25">
      <c r="A323" s="32" t="s">
        <v>0</v>
      </c>
      <c r="B323" s="43" t="s">
        <v>150</v>
      </c>
      <c r="C323" s="33"/>
      <c r="D323" s="34">
        <f>D324</f>
        <v>1972000</v>
      </c>
      <c r="E323" s="16"/>
    </row>
    <row r="324" spans="1:7" ht="30.6" customHeight="1" x14ac:dyDescent="0.25">
      <c r="A324" s="29" t="s">
        <v>218</v>
      </c>
      <c r="B324" s="41" t="s">
        <v>151</v>
      </c>
      <c r="C324" s="30"/>
      <c r="D324" s="31">
        <f>D325</f>
        <v>1972000</v>
      </c>
      <c r="E324" s="16"/>
    </row>
    <row r="325" spans="1:7" ht="24.6" customHeight="1" x14ac:dyDescent="0.25">
      <c r="A325" s="7" t="s">
        <v>3</v>
      </c>
      <c r="B325" s="42" t="s">
        <v>153</v>
      </c>
      <c r="C325" s="6"/>
      <c r="D325" s="21">
        <f>D326+D328+D330+D332</f>
        <v>1972000</v>
      </c>
      <c r="E325" s="16"/>
    </row>
    <row r="326" spans="1:7" ht="21" customHeight="1" x14ac:dyDescent="0.25">
      <c r="A326" s="45" t="s">
        <v>152</v>
      </c>
      <c r="B326" s="13" t="s">
        <v>154</v>
      </c>
      <c r="C326" s="5"/>
      <c r="D326" s="23">
        <f>D327</f>
        <v>1664000</v>
      </c>
      <c r="E326" s="16"/>
    </row>
    <row r="327" spans="1:7" ht="30.6" customHeight="1" x14ac:dyDescent="0.25">
      <c r="A327" s="9" t="s">
        <v>253</v>
      </c>
      <c r="B327" s="13"/>
      <c r="C327" s="5">
        <v>600</v>
      </c>
      <c r="D327" s="23">
        <v>1664000</v>
      </c>
      <c r="E327" s="16"/>
    </row>
    <row r="328" spans="1:7" ht="30.6" customHeight="1" x14ac:dyDescent="0.25">
      <c r="A328" s="9" t="s">
        <v>329</v>
      </c>
      <c r="B328" s="13" t="s">
        <v>327</v>
      </c>
      <c r="C328" s="5"/>
      <c r="D328" s="23">
        <f>D329</f>
        <v>100000</v>
      </c>
      <c r="E328" s="16"/>
    </row>
    <row r="329" spans="1:7" ht="30.6" customHeight="1" x14ac:dyDescent="0.25">
      <c r="A329" s="9" t="s">
        <v>253</v>
      </c>
      <c r="B329" s="13"/>
      <c r="C329" s="5">
        <v>600</v>
      </c>
      <c r="D329" s="23">
        <v>100000</v>
      </c>
      <c r="E329" s="16"/>
    </row>
    <row r="330" spans="1:7" ht="30.6" customHeight="1" x14ac:dyDescent="0.25">
      <c r="A330" s="9" t="s">
        <v>330</v>
      </c>
      <c r="B330" s="13" t="s">
        <v>328</v>
      </c>
      <c r="C330" s="5"/>
      <c r="D330" s="23">
        <f>D331</f>
        <v>104000</v>
      </c>
      <c r="E330" s="16"/>
    </row>
    <row r="331" spans="1:7" ht="30.6" customHeight="1" x14ac:dyDescent="0.25">
      <c r="A331" s="9" t="s">
        <v>253</v>
      </c>
      <c r="B331" s="13"/>
      <c r="C331" s="5">
        <v>600</v>
      </c>
      <c r="D331" s="23">
        <v>104000</v>
      </c>
      <c r="E331" s="16"/>
    </row>
    <row r="332" spans="1:7" ht="30.6" customHeight="1" x14ac:dyDescent="0.25">
      <c r="A332" s="9" t="s">
        <v>331</v>
      </c>
      <c r="B332" s="13" t="s">
        <v>355</v>
      </c>
      <c r="C332" s="5"/>
      <c r="D332" s="23">
        <f>D333</f>
        <v>104000</v>
      </c>
      <c r="E332" s="16"/>
    </row>
    <row r="333" spans="1:7" ht="30.6" customHeight="1" x14ac:dyDescent="0.25">
      <c r="A333" s="9" t="s">
        <v>253</v>
      </c>
      <c r="B333" s="13"/>
      <c r="C333" s="5">
        <v>600</v>
      </c>
      <c r="D333" s="23">
        <v>104000</v>
      </c>
      <c r="E333" s="16"/>
    </row>
    <row r="334" spans="1:7" ht="44.1" customHeight="1" x14ac:dyDescent="0.25">
      <c r="A334" s="32" t="s">
        <v>102</v>
      </c>
      <c r="B334" s="43" t="s">
        <v>40</v>
      </c>
      <c r="C334" s="33"/>
      <c r="D334" s="34">
        <f>D335+D348</f>
        <v>13432885.630000001</v>
      </c>
      <c r="E334" s="16"/>
    </row>
    <row r="335" spans="1:7" ht="56.1" customHeight="1" x14ac:dyDescent="0.25">
      <c r="A335" s="29" t="s">
        <v>118</v>
      </c>
      <c r="B335" s="41" t="s">
        <v>41</v>
      </c>
      <c r="C335" s="38"/>
      <c r="D335" s="31">
        <f>D336+D341</f>
        <v>9991912.6300000008</v>
      </c>
      <c r="E335" s="16"/>
    </row>
    <row r="336" spans="1:7" ht="38.450000000000003" customHeight="1" x14ac:dyDescent="0.25">
      <c r="A336" s="7" t="s">
        <v>236</v>
      </c>
      <c r="B336" s="42" t="s">
        <v>234</v>
      </c>
      <c r="C336" s="12"/>
      <c r="D336" s="21">
        <f>D337+D339</f>
        <v>4437898.5600000005</v>
      </c>
      <c r="E336" s="27"/>
      <c r="F336" s="24"/>
      <c r="G336" s="24"/>
    </row>
    <row r="337" spans="1:7" ht="23.1" customHeight="1" x14ac:dyDescent="0.25">
      <c r="A337" s="1" t="s">
        <v>238</v>
      </c>
      <c r="B337" s="42" t="s">
        <v>235</v>
      </c>
      <c r="C337" s="12"/>
      <c r="D337" s="21">
        <f>D338</f>
        <v>3455497.97</v>
      </c>
      <c r="E337" s="27"/>
      <c r="F337" s="24"/>
      <c r="G337" s="24"/>
    </row>
    <row r="338" spans="1:7" ht="32.1" customHeight="1" x14ac:dyDescent="0.25">
      <c r="A338" s="9" t="s">
        <v>197</v>
      </c>
      <c r="B338" s="42"/>
      <c r="C338" s="5">
        <v>200</v>
      </c>
      <c r="D338" s="23">
        <v>3455497.97</v>
      </c>
      <c r="E338" s="27"/>
      <c r="F338" s="24"/>
      <c r="G338" s="24"/>
    </row>
    <row r="339" spans="1:7" ht="46.35" customHeight="1" x14ac:dyDescent="0.25">
      <c r="A339" s="9" t="s">
        <v>103</v>
      </c>
      <c r="B339" s="13" t="s">
        <v>237</v>
      </c>
      <c r="C339" s="5"/>
      <c r="D339" s="23">
        <f>D340</f>
        <v>982400.59</v>
      </c>
      <c r="E339" s="16"/>
    </row>
    <row r="340" spans="1:7" ht="22.5" customHeight="1" x14ac:dyDescent="0.25">
      <c r="A340" s="9" t="s">
        <v>190</v>
      </c>
      <c r="B340" s="13"/>
      <c r="C340" s="5">
        <v>500</v>
      </c>
      <c r="D340" s="23">
        <v>982400.59</v>
      </c>
      <c r="E340" s="16"/>
    </row>
    <row r="341" spans="1:7" ht="45" x14ac:dyDescent="0.25">
      <c r="A341" s="7" t="s">
        <v>432</v>
      </c>
      <c r="B341" s="42" t="s">
        <v>332</v>
      </c>
      <c r="C341" s="6"/>
      <c r="D341" s="21">
        <f>D346+ D344+D342</f>
        <v>5554014.0700000003</v>
      </c>
      <c r="E341" s="16"/>
    </row>
    <row r="342" spans="1:7" ht="30" x14ac:dyDescent="0.25">
      <c r="A342" s="9" t="s">
        <v>433</v>
      </c>
      <c r="B342" s="13" t="s">
        <v>434</v>
      </c>
      <c r="C342" s="6"/>
      <c r="D342" s="21">
        <f>D343</f>
        <v>1651812.35</v>
      </c>
      <c r="E342" s="16"/>
    </row>
    <row r="343" spans="1:7" ht="30" x14ac:dyDescent="0.25">
      <c r="A343" s="7" t="s">
        <v>435</v>
      </c>
      <c r="B343" s="42"/>
      <c r="C343" s="6">
        <v>200</v>
      </c>
      <c r="D343" s="21">
        <v>1651812.35</v>
      </c>
      <c r="E343" s="16"/>
    </row>
    <row r="344" spans="1:7" ht="24.75" customHeight="1" x14ac:dyDescent="0.25">
      <c r="A344" s="9" t="s">
        <v>378</v>
      </c>
      <c r="B344" s="13" t="s">
        <v>377</v>
      </c>
      <c r="C344" s="6"/>
      <c r="D344" s="21">
        <f>D345</f>
        <v>3707090.67</v>
      </c>
      <c r="E344" s="16"/>
    </row>
    <row r="345" spans="1:7" ht="29.25" customHeight="1" x14ac:dyDescent="0.25">
      <c r="A345" s="9" t="s">
        <v>197</v>
      </c>
      <c r="B345" s="42"/>
      <c r="C345" s="6">
        <v>200</v>
      </c>
      <c r="D345" s="21">
        <v>3707090.67</v>
      </c>
      <c r="E345" s="16"/>
    </row>
    <row r="346" spans="1:7" ht="22.5" customHeight="1" x14ac:dyDescent="0.25">
      <c r="A346" s="9" t="s">
        <v>333</v>
      </c>
      <c r="B346" s="13" t="s">
        <v>334</v>
      </c>
      <c r="C346" s="5"/>
      <c r="D346" s="23">
        <f>D347</f>
        <v>195111.05</v>
      </c>
      <c r="E346" s="16"/>
    </row>
    <row r="347" spans="1:7" ht="27" customHeight="1" x14ac:dyDescent="0.25">
      <c r="A347" s="9" t="s">
        <v>197</v>
      </c>
      <c r="B347" s="42"/>
      <c r="C347" s="5">
        <v>200</v>
      </c>
      <c r="D347" s="23">
        <v>195111.05</v>
      </c>
      <c r="E347" s="16"/>
    </row>
    <row r="348" spans="1:7" ht="48.6" customHeight="1" x14ac:dyDescent="0.25">
      <c r="A348" s="29" t="s">
        <v>104</v>
      </c>
      <c r="B348" s="41" t="s">
        <v>42</v>
      </c>
      <c r="C348" s="30"/>
      <c r="D348" s="31">
        <f>D349+D352</f>
        <v>3440973</v>
      </c>
      <c r="E348" s="16"/>
    </row>
    <row r="349" spans="1:7" ht="36.950000000000003" customHeight="1" x14ac:dyDescent="0.25">
      <c r="A349" s="7" t="s">
        <v>141</v>
      </c>
      <c r="B349" s="42" t="s">
        <v>43</v>
      </c>
      <c r="C349" s="5"/>
      <c r="D349" s="21">
        <f>D350</f>
        <v>3400000</v>
      </c>
      <c r="E349" s="16"/>
    </row>
    <row r="350" spans="1:7" ht="51.6" customHeight="1" x14ac:dyDescent="0.25">
      <c r="A350" s="9" t="s">
        <v>60</v>
      </c>
      <c r="B350" s="13" t="s">
        <v>142</v>
      </c>
      <c r="C350" s="5"/>
      <c r="D350" s="23">
        <f>D351</f>
        <v>3400000</v>
      </c>
      <c r="E350" s="16"/>
    </row>
    <row r="351" spans="1:7" ht="22.35" customHeight="1" x14ac:dyDescent="0.25">
      <c r="A351" s="9" t="s">
        <v>189</v>
      </c>
      <c r="B351" s="13"/>
      <c r="C351" s="5">
        <v>800</v>
      </c>
      <c r="D351" s="23">
        <v>3400000</v>
      </c>
      <c r="E351" s="16"/>
    </row>
    <row r="352" spans="1:7" ht="34.700000000000003" customHeight="1" x14ac:dyDescent="0.25">
      <c r="A352" s="7" t="s">
        <v>149</v>
      </c>
      <c r="B352" s="42" t="s">
        <v>44</v>
      </c>
      <c r="C352" s="10"/>
      <c r="D352" s="21">
        <f>D353+D355</f>
        <v>40973</v>
      </c>
      <c r="E352" s="16"/>
    </row>
    <row r="353" spans="1:7" ht="42.6" customHeight="1" x14ac:dyDescent="0.25">
      <c r="A353" s="9" t="s">
        <v>105</v>
      </c>
      <c r="B353" s="13" t="s">
        <v>284</v>
      </c>
      <c r="C353" s="10"/>
      <c r="D353" s="23">
        <f>D354</f>
        <v>0</v>
      </c>
      <c r="E353" s="16"/>
    </row>
    <row r="354" spans="1:7" ht="25.35" customHeight="1" x14ac:dyDescent="0.25">
      <c r="A354" s="9" t="s">
        <v>189</v>
      </c>
      <c r="B354" s="13"/>
      <c r="C354" s="10">
        <v>800</v>
      </c>
      <c r="D354" s="23">
        <v>0</v>
      </c>
      <c r="E354" s="16"/>
    </row>
    <row r="355" spans="1:7" ht="42" customHeight="1" x14ac:dyDescent="0.25">
      <c r="A355" s="9" t="s">
        <v>106</v>
      </c>
      <c r="B355" s="13" t="s">
        <v>285</v>
      </c>
      <c r="C355" s="10"/>
      <c r="D355" s="23">
        <f>D356</f>
        <v>40973</v>
      </c>
      <c r="E355" s="16"/>
    </row>
    <row r="356" spans="1:7" ht="24.75" customHeight="1" x14ac:dyDescent="0.25">
      <c r="A356" s="9" t="s">
        <v>189</v>
      </c>
      <c r="B356" s="13"/>
      <c r="C356" s="10">
        <v>800</v>
      </c>
      <c r="D356" s="23">
        <v>40973</v>
      </c>
      <c r="E356" s="16"/>
    </row>
    <row r="357" spans="1:7" ht="32.450000000000003" customHeight="1" x14ac:dyDescent="0.25">
      <c r="A357" s="32" t="s">
        <v>107</v>
      </c>
      <c r="B357" s="43" t="s">
        <v>45</v>
      </c>
      <c r="C357" s="33"/>
      <c r="D357" s="34">
        <f>D362+D368+D358</f>
        <v>158430</v>
      </c>
      <c r="E357" s="16"/>
    </row>
    <row r="358" spans="1:7" ht="90" customHeight="1" x14ac:dyDescent="0.25">
      <c r="A358" s="59" t="s">
        <v>495</v>
      </c>
      <c r="B358" s="69" t="s">
        <v>496</v>
      </c>
      <c r="C358" s="70"/>
      <c r="D358" s="71">
        <f>D359</f>
        <v>0</v>
      </c>
      <c r="E358" s="16"/>
    </row>
    <row r="359" spans="1:7" ht="60" x14ac:dyDescent="0.25">
      <c r="A359" s="59" t="s">
        <v>497</v>
      </c>
      <c r="B359" s="69" t="s">
        <v>498</v>
      </c>
      <c r="C359" s="68"/>
      <c r="D359" s="72">
        <f>D360</f>
        <v>0</v>
      </c>
      <c r="E359" s="16"/>
    </row>
    <row r="360" spans="1:7" ht="32.450000000000003" customHeight="1" x14ac:dyDescent="0.25">
      <c r="A360" s="51" t="s">
        <v>499</v>
      </c>
      <c r="B360" s="66" t="s">
        <v>500</v>
      </c>
      <c r="C360" s="65"/>
      <c r="D360" s="67">
        <f>D361</f>
        <v>0</v>
      </c>
      <c r="E360" s="16"/>
    </row>
    <row r="361" spans="1:7" ht="32.450000000000003" customHeight="1" x14ac:dyDescent="0.25">
      <c r="A361" s="51" t="s">
        <v>435</v>
      </c>
      <c r="B361" s="66"/>
      <c r="C361" s="65">
        <v>200</v>
      </c>
      <c r="D361" s="67">
        <v>0</v>
      </c>
      <c r="E361" s="16"/>
    </row>
    <row r="362" spans="1:7" ht="39.75" customHeight="1" x14ac:dyDescent="0.25">
      <c r="A362" s="29" t="s">
        <v>108</v>
      </c>
      <c r="B362" s="41" t="s">
        <v>46</v>
      </c>
      <c r="C362" s="30"/>
      <c r="D362" s="31">
        <f>D363</f>
        <v>156000</v>
      </c>
      <c r="E362" s="27"/>
      <c r="F362" s="24"/>
      <c r="G362" s="24"/>
    </row>
    <row r="363" spans="1:7" ht="33.6" customHeight="1" x14ac:dyDescent="0.25">
      <c r="A363" s="7" t="s">
        <v>48</v>
      </c>
      <c r="B363" s="42" t="s">
        <v>47</v>
      </c>
      <c r="C363" s="5"/>
      <c r="D363" s="21">
        <f>D364+D366</f>
        <v>156000</v>
      </c>
      <c r="E363" s="16"/>
    </row>
    <row r="364" spans="1:7" ht="61.35" customHeight="1" x14ac:dyDescent="0.25">
      <c r="A364" s="9" t="s">
        <v>297</v>
      </c>
      <c r="B364" s="13" t="s">
        <v>286</v>
      </c>
      <c r="C364" s="5"/>
      <c r="D364" s="23">
        <f>D365</f>
        <v>15600</v>
      </c>
      <c r="E364" s="16"/>
    </row>
    <row r="365" spans="1:7" ht="18" customHeight="1" x14ac:dyDescent="0.25">
      <c r="A365" s="9" t="s">
        <v>189</v>
      </c>
      <c r="B365" s="13"/>
      <c r="C365" s="5">
        <v>800</v>
      </c>
      <c r="D365" s="23">
        <v>15600</v>
      </c>
      <c r="E365" s="16"/>
    </row>
    <row r="366" spans="1:7" ht="45" x14ac:dyDescent="0.25">
      <c r="A366" s="9" t="s">
        <v>375</v>
      </c>
      <c r="B366" s="13" t="s">
        <v>376</v>
      </c>
      <c r="C366" s="5"/>
      <c r="D366" s="23">
        <f>D367</f>
        <v>140400</v>
      </c>
      <c r="E366" s="16"/>
    </row>
    <row r="367" spans="1:7" ht="18" customHeight="1" x14ac:dyDescent="0.25">
      <c r="A367" s="9" t="s">
        <v>189</v>
      </c>
      <c r="B367" s="13"/>
      <c r="C367" s="5">
        <v>800</v>
      </c>
      <c r="D367" s="23">
        <v>140400</v>
      </c>
      <c r="E367" s="16"/>
    </row>
    <row r="368" spans="1:7" ht="46.5" customHeight="1" x14ac:dyDescent="0.25">
      <c r="A368" s="29" t="s">
        <v>494</v>
      </c>
      <c r="B368" s="41" t="s">
        <v>119</v>
      </c>
      <c r="C368" s="30"/>
      <c r="D368" s="31">
        <f>D369+D372</f>
        <v>2430</v>
      </c>
      <c r="E368" s="16"/>
    </row>
    <row r="369" spans="1:5" ht="71.25" customHeight="1" x14ac:dyDescent="0.25">
      <c r="A369" s="7" t="s">
        <v>173</v>
      </c>
      <c r="B369" s="42" t="s">
        <v>174</v>
      </c>
      <c r="C369" s="6"/>
      <c r="D369" s="21">
        <f>D370</f>
        <v>2430</v>
      </c>
      <c r="E369" s="16"/>
    </row>
    <row r="370" spans="1:5" ht="54.6" customHeight="1" x14ac:dyDescent="0.25">
      <c r="A370" s="9" t="s">
        <v>175</v>
      </c>
      <c r="B370" s="13" t="s">
        <v>287</v>
      </c>
      <c r="C370" s="10"/>
      <c r="D370" s="23">
        <f>D371</f>
        <v>2430</v>
      </c>
      <c r="E370" s="16"/>
    </row>
    <row r="371" spans="1:5" ht="27.6" customHeight="1" x14ac:dyDescent="0.25">
      <c r="A371" s="9" t="s">
        <v>197</v>
      </c>
      <c r="B371" s="13"/>
      <c r="C371" s="10">
        <v>200</v>
      </c>
      <c r="D371" s="23">
        <v>2430</v>
      </c>
      <c r="E371" s="16"/>
    </row>
    <row r="372" spans="1:5" ht="39" customHeight="1" x14ac:dyDescent="0.25">
      <c r="A372" s="54" t="s">
        <v>401</v>
      </c>
      <c r="B372" s="42" t="s">
        <v>402</v>
      </c>
      <c r="C372" s="55"/>
      <c r="D372" s="56">
        <f>D374</f>
        <v>0</v>
      </c>
      <c r="E372" s="16"/>
    </row>
    <row r="373" spans="1:5" ht="39" customHeight="1" x14ac:dyDescent="0.25">
      <c r="A373" s="54" t="s">
        <v>403</v>
      </c>
      <c r="B373" s="42" t="s">
        <v>404</v>
      </c>
      <c r="C373" s="55"/>
      <c r="D373" s="56">
        <f>D374</f>
        <v>0</v>
      </c>
      <c r="E373" s="16"/>
    </row>
    <row r="374" spans="1:5" ht="28.7" customHeight="1" x14ac:dyDescent="0.25">
      <c r="A374" s="9" t="s">
        <v>197</v>
      </c>
      <c r="B374" s="13"/>
      <c r="C374" s="10">
        <v>200</v>
      </c>
      <c r="D374" s="23">
        <f>D376</f>
        <v>0</v>
      </c>
      <c r="E374" s="16"/>
    </row>
    <row r="375" spans="1:5" ht="28.7" customHeight="1" x14ac:dyDescent="0.25">
      <c r="A375" s="9" t="s">
        <v>405</v>
      </c>
      <c r="B375" s="42" t="s">
        <v>406</v>
      </c>
      <c r="C375" s="10"/>
      <c r="D375" s="23">
        <f>D376</f>
        <v>0</v>
      </c>
      <c r="E375" s="16"/>
    </row>
    <row r="376" spans="1:5" ht="31.35" customHeight="1" x14ac:dyDescent="0.25">
      <c r="A376" s="9" t="s">
        <v>197</v>
      </c>
      <c r="B376" s="13"/>
      <c r="C376" s="10">
        <v>200</v>
      </c>
      <c r="D376" s="23">
        <v>0</v>
      </c>
      <c r="E376" s="16"/>
    </row>
    <row r="377" spans="1:5" ht="31.35" customHeight="1" x14ac:dyDescent="0.25">
      <c r="A377" s="32" t="s">
        <v>335</v>
      </c>
      <c r="B377" s="43" t="s">
        <v>336</v>
      </c>
      <c r="C377" s="60"/>
      <c r="D377" s="34">
        <f>D378</f>
        <v>99950</v>
      </c>
      <c r="E377" s="16"/>
    </row>
    <row r="378" spans="1:5" ht="50.45" customHeight="1" x14ac:dyDescent="0.25">
      <c r="A378" s="29" t="s">
        <v>337</v>
      </c>
      <c r="B378" s="41" t="s">
        <v>338</v>
      </c>
      <c r="C378" s="36"/>
      <c r="D378" s="31">
        <f>D379</f>
        <v>99950</v>
      </c>
      <c r="E378" s="16"/>
    </row>
    <row r="379" spans="1:5" ht="31.35" customHeight="1" x14ac:dyDescent="0.25">
      <c r="A379" s="9" t="s">
        <v>339</v>
      </c>
      <c r="B379" s="13" t="s">
        <v>341</v>
      </c>
      <c r="C379" s="10"/>
      <c r="D379" s="23">
        <f>D380</f>
        <v>99950</v>
      </c>
      <c r="E379" s="16"/>
    </row>
    <row r="380" spans="1:5" ht="31.35" customHeight="1" x14ac:dyDescent="0.25">
      <c r="A380" s="9" t="s">
        <v>340</v>
      </c>
      <c r="B380" s="13" t="s">
        <v>342</v>
      </c>
      <c r="C380" s="10"/>
      <c r="D380" s="23">
        <f>D381</f>
        <v>99950</v>
      </c>
      <c r="E380" s="16"/>
    </row>
    <row r="381" spans="1:5" ht="31.35" customHeight="1" x14ac:dyDescent="0.25">
      <c r="A381" s="9" t="s">
        <v>197</v>
      </c>
      <c r="B381" s="13"/>
      <c r="C381" s="10">
        <v>200</v>
      </c>
      <c r="D381" s="23">
        <v>99950</v>
      </c>
      <c r="E381" s="16"/>
    </row>
    <row r="382" spans="1:5" ht="45.6" customHeight="1" x14ac:dyDescent="0.25">
      <c r="A382" s="32" t="s">
        <v>219</v>
      </c>
      <c r="B382" s="43" t="s">
        <v>49</v>
      </c>
      <c r="C382" s="33"/>
      <c r="D382" s="34">
        <f>D383</f>
        <v>1143872</v>
      </c>
      <c r="E382" s="16"/>
    </row>
    <row r="383" spans="1:5" ht="45.6" customHeight="1" x14ac:dyDescent="0.25">
      <c r="A383" s="29" t="s">
        <v>220</v>
      </c>
      <c r="B383" s="41" t="s">
        <v>50</v>
      </c>
      <c r="C383" s="36"/>
      <c r="D383" s="31">
        <f>D384+D387</f>
        <v>1143872</v>
      </c>
      <c r="E383" s="16"/>
    </row>
    <row r="384" spans="1:5" ht="23.25" customHeight="1" x14ac:dyDescent="0.25">
      <c r="A384" s="7" t="s">
        <v>1</v>
      </c>
      <c r="B384" s="42" t="s">
        <v>51</v>
      </c>
      <c r="C384" s="6"/>
      <c r="D384" s="21">
        <f>D385</f>
        <v>215000</v>
      </c>
      <c r="E384" s="16"/>
    </row>
    <row r="385" spans="1:5" ht="35.25" customHeight="1" x14ac:dyDescent="0.25">
      <c r="A385" s="9" t="s">
        <v>61</v>
      </c>
      <c r="B385" s="13" t="s">
        <v>143</v>
      </c>
      <c r="C385" s="5"/>
      <c r="D385" s="23">
        <f>D386</f>
        <v>215000</v>
      </c>
      <c r="E385" s="16"/>
    </row>
    <row r="386" spans="1:5" ht="25.5" customHeight="1" x14ac:dyDescent="0.25">
      <c r="A386" s="9" t="s">
        <v>190</v>
      </c>
      <c r="B386" s="13"/>
      <c r="C386" s="5">
        <v>500</v>
      </c>
      <c r="D386" s="23">
        <v>215000</v>
      </c>
      <c r="E386" s="16"/>
    </row>
    <row r="387" spans="1:5" ht="24.6" customHeight="1" x14ac:dyDescent="0.25">
      <c r="A387" s="7" t="s">
        <v>2</v>
      </c>
      <c r="B387" s="42" t="s">
        <v>144</v>
      </c>
      <c r="C387" s="5"/>
      <c r="D387" s="21">
        <f>D388</f>
        <v>928872</v>
      </c>
      <c r="E387" s="16"/>
    </row>
    <row r="388" spans="1:5" ht="32.450000000000003" customHeight="1" x14ac:dyDescent="0.25">
      <c r="A388" s="9" t="s">
        <v>62</v>
      </c>
      <c r="B388" s="13" t="s">
        <v>148</v>
      </c>
      <c r="C388" s="5"/>
      <c r="D388" s="23">
        <f>D389</f>
        <v>928872</v>
      </c>
      <c r="E388" s="16"/>
    </row>
    <row r="389" spans="1:5" ht="32.450000000000003" customHeight="1" x14ac:dyDescent="0.25">
      <c r="A389" s="9" t="s">
        <v>242</v>
      </c>
      <c r="B389" s="13"/>
      <c r="C389" s="5">
        <v>200</v>
      </c>
      <c r="D389" s="23">
        <v>928872</v>
      </c>
      <c r="E389" s="16"/>
    </row>
    <row r="390" spans="1:5" ht="30" customHeight="1" x14ac:dyDescent="0.25">
      <c r="A390" s="32" t="s">
        <v>109</v>
      </c>
      <c r="B390" s="43" t="s">
        <v>52</v>
      </c>
      <c r="C390" s="33"/>
      <c r="D390" s="34">
        <f>D391+D393+D398+D400+D404+D406+D408+D410+D413+D416+D419+D425+D430+D433+D428+D436+D423</f>
        <v>32854321.359999996</v>
      </c>
      <c r="E390" s="16"/>
    </row>
    <row r="391" spans="1:5" ht="28.5" customHeight="1" x14ac:dyDescent="0.25">
      <c r="A391" s="9" t="s">
        <v>63</v>
      </c>
      <c r="B391" s="13" t="s">
        <v>120</v>
      </c>
      <c r="C391" s="5"/>
      <c r="D391" s="23">
        <f>D392</f>
        <v>1506891.33</v>
      </c>
      <c r="E391" s="16"/>
    </row>
    <row r="392" spans="1:5" ht="63" customHeight="1" x14ac:dyDescent="0.25">
      <c r="A392" s="9" t="s">
        <v>241</v>
      </c>
      <c r="B392" s="13"/>
      <c r="C392" s="5">
        <v>100</v>
      </c>
      <c r="D392" s="23">
        <v>1506891.33</v>
      </c>
      <c r="E392" s="16"/>
    </row>
    <row r="393" spans="1:5" ht="17.45" customHeight="1" x14ac:dyDescent="0.25">
      <c r="A393" s="9" t="s">
        <v>55</v>
      </c>
      <c r="B393" s="13" t="s">
        <v>121</v>
      </c>
      <c r="C393" s="5"/>
      <c r="D393" s="23">
        <f>D394+D395+D397+D396</f>
        <v>26969210.039999999</v>
      </c>
      <c r="E393" s="16"/>
    </row>
    <row r="394" spans="1:5" ht="64.349999999999994" customHeight="1" x14ac:dyDescent="0.25">
      <c r="A394" s="9" t="s">
        <v>243</v>
      </c>
      <c r="B394" s="13"/>
      <c r="C394" s="5">
        <v>100</v>
      </c>
      <c r="D394" s="23">
        <v>24339194.73</v>
      </c>
      <c r="E394" s="16"/>
    </row>
    <row r="395" spans="1:5" ht="31.7" customHeight="1" x14ac:dyDescent="0.25">
      <c r="A395" s="9" t="s">
        <v>242</v>
      </c>
      <c r="B395" s="13"/>
      <c r="C395" s="5">
        <v>200</v>
      </c>
      <c r="D395" s="23">
        <v>2492110.31</v>
      </c>
      <c r="E395" s="16"/>
    </row>
    <row r="396" spans="1:5" ht="31.5" customHeight="1" x14ac:dyDescent="0.25">
      <c r="A396" s="9" t="s">
        <v>244</v>
      </c>
      <c r="B396" s="13"/>
      <c r="C396" s="5">
        <v>300</v>
      </c>
      <c r="D396" s="23">
        <v>42000</v>
      </c>
      <c r="E396" s="16"/>
    </row>
    <row r="397" spans="1:5" ht="19.350000000000001" customHeight="1" x14ac:dyDescent="0.25">
      <c r="A397" s="9" t="s">
        <v>189</v>
      </c>
      <c r="B397" s="13"/>
      <c r="C397" s="5">
        <v>800</v>
      </c>
      <c r="D397" s="23">
        <v>95905</v>
      </c>
      <c r="E397" s="16"/>
    </row>
    <row r="398" spans="1:5" ht="37.700000000000003" customHeight="1" x14ac:dyDescent="0.25">
      <c r="A398" s="9" t="s">
        <v>64</v>
      </c>
      <c r="B398" s="13" t="s">
        <v>122</v>
      </c>
      <c r="C398" s="5"/>
      <c r="D398" s="23">
        <f>D399</f>
        <v>576805.81000000006</v>
      </c>
      <c r="E398" s="16"/>
    </row>
    <row r="399" spans="1:5" ht="73.349999999999994" customHeight="1" x14ac:dyDescent="0.25">
      <c r="A399" s="9" t="s">
        <v>241</v>
      </c>
      <c r="B399" s="13"/>
      <c r="C399" s="5">
        <v>100</v>
      </c>
      <c r="D399" s="23">
        <v>576805.81000000006</v>
      </c>
      <c r="E399" s="16"/>
    </row>
    <row r="400" spans="1:5" ht="24" customHeight="1" x14ac:dyDescent="0.25">
      <c r="A400" s="9" t="s">
        <v>202</v>
      </c>
      <c r="B400" s="13" t="s">
        <v>123</v>
      </c>
      <c r="C400" s="5"/>
      <c r="D400" s="23">
        <f>D403+D401+D402</f>
        <v>138280</v>
      </c>
      <c r="E400" s="16"/>
    </row>
    <row r="401" spans="1:5" ht="28.5" customHeight="1" x14ac:dyDescent="0.25">
      <c r="A401" s="9" t="s">
        <v>242</v>
      </c>
      <c r="B401" s="13"/>
      <c r="C401" s="10">
        <v>200</v>
      </c>
      <c r="D401" s="25">
        <v>78280</v>
      </c>
      <c r="E401" s="16"/>
    </row>
    <row r="402" spans="1:5" ht="28.5" customHeight="1" x14ac:dyDescent="0.25">
      <c r="A402" s="9" t="s">
        <v>244</v>
      </c>
      <c r="B402" s="13"/>
      <c r="C402" s="10">
        <v>300</v>
      </c>
      <c r="D402" s="25">
        <v>60000</v>
      </c>
      <c r="E402" s="16"/>
    </row>
    <row r="403" spans="1:5" ht="22.35" customHeight="1" x14ac:dyDescent="0.25">
      <c r="A403" s="9" t="s">
        <v>189</v>
      </c>
      <c r="B403" s="13"/>
      <c r="C403" s="5">
        <v>800</v>
      </c>
      <c r="D403" s="23">
        <v>0</v>
      </c>
      <c r="E403" s="16"/>
    </row>
    <row r="404" spans="1:5" ht="43.9" customHeight="1" x14ac:dyDescent="0.25">
      <c r="A404" s="9" t="s">
        <v>343</v>
      </c>
      <c r="B404" s="13" t="s">
        <v>346</v>
      </c>
      <c r="C404" s="5"/>
      <c r="D404" s="23">
        <f>D405</f>
        <v>14979</v>
      </c>
      <c r="E404" s="16"/>
    </row>
    <row r="405" spans="1:5" ht="30.6" customHeight="1" x14ac:dyDescent="0.25">
      <c r="A405" s="9" t="s">
        <v>242</v>
      </c>
      <c r="B405" s="13"/>
      <c r="C405" s="5">
        <v>200</v>
      </c>
      <c r="D405" s="23">
        <v>14979</v>
      </c>
      <c r="E405" s="16"/>
    </row>
    <row r="406" spans="1:5" ht="40.9" customHeight="1" x14ac:dyDescent="0.25">
      <c r="A406" s="9" t="s">
        <v>344</v>
      </c>
      <c r="B406" s="13" t="s">
        <v>347</v>
      </c>
      <c r="C406" s="5"/>
      <c r="D406" s="23">
        <f>D407</f>
        <v>14979</v>
      </c>
      <c r="E406" s="16"/>
    </row>
    <row r="407" spans="1:5" ht="31.9" customHeight="1" x14ac:dyDescent="0.25">
      <c r="A407" s="9" t="s">
        <v>242</v>
      </c>
      <c r="B407" s="13"/>
      <c r="C407" s="5">
        <v>200</v>
      </c>
      <c r="D407" s="23">
        <v>14979</v>
      </c>
      <c r="E407" s="16"/>
    </row>
    <row r="408" spans="1:5" ht="34.15" customHeight="1" x14ac:dyDescent="0.25">
      <c r="A408" s="9" t="s">
        <v>345</v>
      </c>
      <c r="B408" s="13" t="s">
        <v>348</v>
      </c>
      <c r="C408" s="5"/>
      <c r="D408" s="23">
        <f>D409</f>
        <v>14979</v>
      </c>
      <c r="E408" s="16"/>
    </row>
    <row r="409" spans="1:5" ht="28.9" customHeight="1" x14ac:dyDescent="0.25">
      <c r="A409" s="9" t="s">
        <v>242</v>
      </c>
      <c r="B409" s="13"/>
      <c r="C409" s="5">
        <v>200</v>
      </c>
      <c r="D409" s="23">
        <v>14979</v>
      </c>
      <c r="E409" s="16"/>
    </row>
    <row r="410" spans="1:5" ht="43.9" customHeight="1" x14ac:dyDescent="0.25">
      <c r="A410" s="9" t="s">
        <v>349</v>
      </c>
      <c r="B410" s="13" t="s">
        <v>352</v>
      </c>
      <c r="C410" s="5"/>
      <c r="D410" s="23">
        <f>D411+D412</f>
        <v>184393</v>
      </c>
      <c r="E410" s="16"/>
    </row>
    <row r="411" spans="1:5" ht="58.15" customHeight="1" x14ac:dyDescent="0.25">
      <c r="A411" s="9" t="s">
        <v>241</v>
      </c>
      <c r="B411" s="13"/>
      <c r="C411" s="5">
        <v>100</v>
      </c>
      <c r="D411" s="23">
        <v>184393</v>
      </c>
      <c r="E411" s="16"/>
    </row>
    <row r="412" spans="1:5" ht="28.9" customHeight="1" x14ac:dyDescent="0.25">
      <c r="A412" s="9" t="s">
        <v>242</v>
      </c>
      <c r="B412" s="13"/>
      <c r="C412" s="5">
        <v>200</v>
      </c>
      <c r="D412" s="23">
        <v>0</v>
      </c>
      <c r="E412" s="16"/>
    </row>
    <row r="413" spans="1:5" ht="49.9" customHeight="1" x14ac:dyDescent="0.25">
      <c r="A413" s="9" t="s">
        <v>350</v>
      </c>
      <c r="B413" s="13" t="s">
        <v>353</v>
      </c>
      <c r="C413" s="5"/>
      <c r="D413" s="23">
        <f>D414+D415</f>
        <v>110856</v>
      </c>
      <c r="E413" s="16"/>
    </row>
    <row r="414" spans="1:5" ht="61.15" customHeight="1" x14ac:dyDescent="0.25">
      <c r="A414" s="9" t="s">
        <v>241</v>
      </c>
      <c r="B414" s="13"/>
      <c r="C414" s="5">
        <v>100</v>
      </c>
      <c r="D414" s="23">
        <v>89519</v>
      </c>
      <c r="E414" s="16"/>
    </row>
    <row r="415" spans="1:5" ht="28.9" customHeight="1" x14ac:dyDescent="0.25">
      <c r="A415" s="9" t="s">
        <v>242</v>
      </c>
      <c r="B415" s="13"/>
      <c r="C415" s="5">
        <v>200</v>
      </c>
      <c r="D415" s="23">
        <v>21337</v>
      </c>
      <c r="E415" s="16"/>
    </row>
    <row r="416" spans="1:5" ht="45.6" customHeight="1" x14ac:dyDescent="0.25">
      <c r="A416" s="9" t="s">
        <v>351</v>
      </c>
      <c r="B416" s="13" t="s">
        <v>354</v>
      </c>
      <c r="C416" s="5"/>
      <c r="D416" s="23">
        <f>D417+D418</f>
        <v>95194</v>
      </c>
      <c r="E416" s="16"/>
    </row>
    <row r="417" spans="1:5" ht="58.9" customHeight="1" x14ac:dyDescent="0.25">
      <c r="A417" s="9" t="s">
        <v>241</v>
      </c>
      <c r="B417" s="13"/>
      <c r="C417" s="5">
        <v>100</v>
      </c>
      <c r="D417" s="23">
        <v>82777</v>
      </c>
      <c r="E417" s="16"/>
    </row>
    <row r="418" spans="1:5" ht="28.9" customHeight="1" x14ac:dyDescent="0.25">
      <c r="A418" s="9" t="s">
        <v>242</v>
      </c>
      <c r="B418" s="13"/>
      <c r="C418" s="5">
        <v>200</v>
      </c>
      <c r="D418" s="23">
        <v>12417</v>
      </c>
      <c r="E418" s="16"/>
    </row>
    <row r="419" spans="1:5" ht="38.1" customHeight="1" x14ac:dyDescent="0.25">
      <c r="A419" s="9" t="s">
        <v>203</v>
      </c>
      <c r="B419" s="13" t="s">
        <v>53</v>
      </c>
      <c r="C419" s="10"/>
      <c r="D419" s="23">
        <f>D420</f>
        <v>0</v>
      </c>
      <c r="E419" s="16"/>
    </row>
    <row r="420" spans="1:5" ht="33" customHeight="1" x14ac:dyDescent="0.25">
      <c r="A420" s="9" t="s">
        <v>197</v>
      </c>
      <c r="B420" s="13"/>
      <c r="C420" s="10">
        <v>200</v>
      </c>
      <c r="D420" s="23">
        <v>0</v>
      </c>
      <c r="E420" s="16"/>
    </row>
    <row r="421" spans="1:5" ht="33" customHeight="1" x14ac:dyDescent="0.25">
      <c r="A421" s="9" t="s">
        <v>475</v>
      </c>
      <c r="B421" s="13" t="s">
        <v>476</v>
      </c>
      <c r="C421" s="10"/>
      <c r="D421" s="23"/>
      <c r="E421" s="16"/>
    </row>
    <row r="422" spans="1:5" ht="33" customHeight="1" x14ac:dyDescent="0.25">
      <c r="A422" s="9" t="s">
        <v>435</v>
      </c>
      <c r="B422" s="13"/>
      <c r="C422" s="10">
        <v>200</v>
      </c>
      <c r="D422" s="23">
        <v>0</v>
      </c>
      <c r="E422" s="16"/>
    </row>
    <row r="423" spans="1:5" ht="152.25" customHeight="1" x14ac:dyDescent="0.25">
      <c r="A423" s="9" t="s">
        <v>486</v>
      </c>
      <c r="B423" s="13" t="s">
        <v>485</v>
      </c>
      <c r="C423" s="10"/>
      <c r="D423" s="23">
        <f>D424</f>
        <v>110416</v>
      </c>
      <c r="E423" s="16"/>
    </row>
    <row r="424" spans="1:5" ht="71.25" customHeight="1" x14ac:dyDescent="0.25">
      <c r="A424" s="9" t="s">
        <v>241</v>
      </c>
      <c r="B424" s="13"/>
      <c r="C424" s="10">
        <v>100</v>
      </c>
      <c r="D424" s="23">
        <v>110416</v>
      </c>
      <c r="E424" s="16"/>
    </row>
    <row r="425" spans="1:5" ht="28.7" customHeight="1" x14ac:dyDescent="0.25">
      <c r="A425" s="9" t="s">
        <v>110</v>
      </c>
      <c r="B425" s="13" t="s">
        <v>54</v>
      </c>
      <c r="C425" s="10"/>
      <c r="D425" s="23">
        <f>D426+D427</f>
        <v>1515254.32</v>
      </c>
      <c r="E425" s="16"/>
    </row>
    <row r="426" spans="1:5" ht="58.35" customHeight="1" x14ac:dyDescent="0.25">
      <c r="A426" s="9" t="s">
        <v>243</v>
      </c>
      <c r="B426" s="13"/>
      <c r="C426" s="10">
        <v>100</v>
      </c>
      <c r="D426" s="23">
        <v>1223221.98</v>
      </c>
      <c r="E426" s="16"/>
    </row>
    <row r="427" spans="1:5" ht="33.6" customHeight="1" x14ac:dyDescent="0.25">
      <c r="A427" s="9" t="s">
        <v>197</v>
      </c>
      <c r="B427" s="13"/>
      <c r="C427" s="10">
        <v>200</v>
      </c>
      <c r="D427" s="23">
        <v>292032.34000000003</v>
      </c>
      <c r="E427" s="16"/>
    </row>
    <row r="428" spans="1:5" ht="47.25" customHeight="1" x14ac:dyDescent="0.25">
      <c r="A428" s="9" t="s">
        <v>469</v>
      </c>
      <c r="B428" s="13" t="s">
        <v>470</v>
      </c>
      <c r="C428" s="10"/>
      <c r="D428" s="23">
        <f>D429</f>
        <v>157163</v>
      </c>
      <c r="E428" s="16"/>
    </row>
    <row r="429" spans="1:5" ht="61.5" customHeight="1" x14ac:dyDescent="0.25">
      <c r="A429" s="9" t="s">
        <v>241</v>
      </c>
      <c r="B429" s="13"/>
      <c r="C429" s="10">
        <v>100</v>
      </c>
      <c r="D429" s="23">
        <v>157163</v>
      </c>
      <c r="E429" s="16"/>
    </row>
    <row r="430" spans="1:5" ht="31.7" customHeight="1" x14ac:dyDescent="0.25">
      <c r="A430" s="9" t="s">
        <v>65</v>
      </c>
      <c r="B430" s="13" t="s">
        <v>290</v>
      </c>
      <c r="C430" s="10"/>
      <c r="D430" s="23">
        <f>D431+D432</f>
        <v>806942</v>
      </c>
      <c r="E430" s="16"/>
    </row>
    <row r="431" spans="1:5" ht="66.599999999999994" customHeight="1" x14ac:dyDescent="0.25">
      <c r="A431" s="9" t="s">
        <v>243</v>
      </c>
      <c r="B431" s="13"/>
      <c r="C431" s="10">
        <v>100</v>
      </c>
      <c r="D431" s="23">
        <v>787362</v>
      </c>
      <c r="E431" s="16"/>
    </row>
    <row r="432" spans="1:5" ht="31.7" customHeight="1" x14ac:dyDescent="0.25">
      <c r="A432" s="9" t="s">
        <v>197</v>
      </c>
      <c r="B432" s="13"/>
      <c r="C432" s="10">
        <v>200</v>
      </c>
      <c r="D432" s="23">
        <v>19580</v>
      </c>
      <c r="E432" s="16"/>
    </row>
    <row r="433" spans="1:5" ht="30" customHeight="1" x14ac:dyDescent="0.25">
      <c r="A433" s="9" t="s">
        <v>66</v>
      </c>
      <c r="B433" s="13" t="s">
        <v>291</v>
      </c>
      <c r="C433" s="10"/>
      <c r="D433" s="23">
        <f>D434+D435</f>
        <v>21579</v>
      </c>
      <c r="E433" s="16"/>
    </row>
    <row r="434" spans="1:5" ht="60" x14ac:dyDescent="0.25">
      <c r="A434" s="9" t="s">
        <v>243</v>
      </c>
      <c r="B434" s="13"/>
      <c r="C434" s="10">
        <v>100</v>
      </c>
      <c r="D434" s="23">
        <v>20579</v>
      </c>
      <c r="E434" s="16"/>
    </row>
    <row r="435" spans="1:5" ht="29.25" customHeight="1" x14ac:dyDescent="0.25">
      <c r="A435" s="9" t="s">
        <v>197</v>
      </c>
      <c r="B435" s="13"/>
      <c r="C435" s="10">
        <v>200</v>
      </c>
      <c r="D435" s="23">
        <v>1000</v>
      </c>
      <c r="E435" s="16"/>
    </row>
    <row r="436" spans="1:5" ht="54.75" customHeight="1" x14ac:dyDescent="0.25">
      <c r="A436" s="7" t="s">
        <v>471</v>
      </c>
      <c r="B436" s="42" t="s">
        <v>473</v>
      </c>
      <c r="C436" s="10"/>
      <c r="D436" s="23">
        <f>D437</f>
        <v>616399.86</v>
      </c>
      <c r="E436" s="16"/>
    </row>
    <row r="437" spans="1:5" ht="29.25" customHeight="1" x14ac:dyDescent="0.25">
      <c r="A437" s="9" t="s">
        <v>472</v>
      </c>
      <c r="B437" s="13" t="s">
        <v>474</v>
      </c>
      <c r="C437" s="10"/>
      <c r="D437" s="23">
        <f>D438</f>
        <v>616399.86</v>
      </c>
      <c r="E437" s="16"/>
    </row>
    <row r="438" spans="1:5" ht="29.25" customHeight="1" x14ac:dyDescent="0.25">
      <c r="A438" s="9" t="s">
        <v>435</v>
      </c>
      <c r="B438" s="13"/>
      <c r="C438" s="10">
        <v>200</v>
      </c>
      <c r="D438" s="23">
        <v>616399.86</v>
      </c>
      <c r="E438" s="16"/>
    </row>
    <row r="439" spans="1:5" ht="20.100000000000001" customHeight="1" x14ac:dyDescent="0.25">
      <c r="A439" s="14" t="s">
        <v>191</v>
      </c>
      <c r="B439" s="13"/>
      <c r="C439" s="5"/>
      <c r="D439" s="20">
        <f>D8+D90+D175+D184+D193+D207+D251+D262+D302+D323+D334+D357+D377+D382+D390</f>
        <v>581811719.11000013</v>
      </c>
      <c r="E439" s="16"/>
    </row>
    <row r="440" spans="1:5" ht="20.45" customHeight="1" x14ac:dyDescent="0.25">
      <c r="A440" s="39" t="s">
        <v>204</v>
      </c>
      <c r="B440" s="40"/>
      <c r="C440" s="33"/>
      <c r="D440" s="34">
        <f>D439</f>
        <v>581811719.11000013</v>
      </c>
      <c r="E440" s="16"/>
    </row>
    <row r="441" spans="1:5" ht="21" customHeight="1" x14ac:dyDescent="0.25">
      <c r="A441" s="15" t="s">
        <v>195</v>
      </c>
      <c r="B441" s="13"/>
      <c r="C441" s="5"/>
      <c r="D441" s="5">
        <v>2372640.2200000002</v>
      </c>
      <c r="E441" s="16"/>
    </row>
    <row r="442" spans="1:5" ht="10.5" customHeight="1" x14ac:dyDescent="0.25">
      <c r="A442" s="16"/>
      <c r="B442" s="17"/>
      <c r="E442" s="16"/>
    </row>
    <row r="443" spans="1:5" x14ac:dyDescent="0.25">
      <c r="A443" s="16"/>
      <c r="B443" s="17"/>
      <c r="E443" s="16"/>
    </row>
    <row r="444" spans="1:5" x14ac:dyDescent="0.25">
      <c r="A444" s="1" t="s">
        <v>501</v>
      </c>
      <c r="D444" s="28"/>
    </row>
    <row r="445" spans="1:5" x14ac:dyDescent="0.25">
      <c r="D445" s="28"/>
    </row>
    <row r="448" spans="1:5" x14ac:dyDescent="0.25">
      <c r="E448" s="48"/>
    </row>
    <row r="449" spans="2:6" x14ac:dyDescent="0.25">
      <c r="E449" s="48"/>
    </row>
    <row r="450" spans="2:6" x14ac:dyDescent="0.25">
      <c r="E450" s="48"/>
    </row>
    <row r="451" spans="2:6" x14ac:dyDescent="0.25">
      <c r="B451" s="1"/>
      <c r="C451" s="1"/>
      <c r="E451" s="49"/>
      <c r="F451" s="24"/>
    </row>
    <row r="452" spans="2:6" x14ac:dyDescent="0.25">
      <c r="B452" s="1"/>
      <c r="C452" s="1"/>
      <c r="E452" s="48"/>
      <c r="F452" s="24"/>
    </row>
    <row r="453" spans="2:6" x14ac:dyDescent="0.25">
      <c r="B453" s="1"/>
      <c r="C453" s="1"/>
      <c r="F453" s="24"/>
    </row>
    <row r="454" spans="2:6" x14ac:dyDescent="0.25">
      <c r="B454" s="1"/>
      <c r="C454" s="1"/>
    </row>
  </sheetData>
  <mergeCells count="4">
    <mergeCell ref="A1:D1"/>
    <mergeCell ref="A2:D2"/>
    <mergeCell ref="A4:D4"/>
    <mergeCell ref="A6:D6"/>
  </mergeCells>
  <pageMargins left="0.70866141732283472" right="0.19685039370078741" top="0.19685039370078741" bottom="0" header="0.31496062992125984" footer="0.31496062992125984"/>
  <pageSetup paperSize="9" scale="74" fitToHeight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GB</cp:lastModifiedBy>
  <cp:lastPrinted>2021-02-24T11:34:29Z</cp:lastPrinted>
  <dcterms:created xsi:type="dcterms:W3CDTF">2015-09-23T12:24:19Z</dcterms:created>
  <dcterms:modified xsi:type="dcterms:W3CDTF">2021-04-30T06:36:28Z</dcterms:modified>
</cp:coreProperties>
</file>