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1" sheetId="1" r:id="rId1"/>
    <sheet name="выручка" sheetId="2" r:id="rId2"/>
    <sheet name="дебит" sheetId="3" r:id="rId3"/>
    <sheet name="кредиторск" sheetId="4" r:id="rId4"/>
    <sheet name="меры по деб" sheetId="5" r:id="rId5"/>
    <sheet name="просрочка деб" sheetId="6" r:id="rId6"/>
    <sheet name="просрочка кред" sheetId="7" r:id="rId7"/>
  </sheets>
  <definedNames>
    <definedName name="OLE_LINK7" localSheetId="0">'1'!$A$9</definedName>
    <definedName name="OLE_LINK7" localSheetId="1">'выручка'!#REF!</definedName>
    <definedName name="OLE_LINK7" localSheetId="2">'дебит'!#REF!</definedName>
    <definedName name="OLE_LINK7" localSheetId="3">'кредиторск'!#REF!</definedName>
    <definedName name="OLE_LINK7" localSheetId="4">'меры по деб'!#REF!</definedName>
    <definedName name="OLE_LINK7" localSheetId="5">'просрочка деб'!#REF!</definedName>
    <definedName name="OLE_LINK7" localSheetId="6">'просрочка кред'!#REF!</definedName>
  </definedNames>
  <calcPr fullCalcOnLoad="1"/>
</workbook>
</file>

<file path=xl/sharedStrings.xml><?xml version="1.0" encoding="utf-8"?>
<sst xmlns="http://schemas.openxmlformats.org/spreadsheetml/2006/main" count="346" uniqueCount="192">
  <si>
    <t>УТВЕРЖДЕНА</t>
  </si>
  <si>
    <t>постановлением</t>
  </si>
  <si>
    <t>Администрации Большесельского</t>
  </si>
  <si>
    <t>Муниципального района</t>
  </si>
  <si>
    <t>от 0931.01.2011 г № 62</t>
  </si>
  <si>
    <t xml:space="preserve">  </t>
  </si>
  <si>
    <t>Форма</t>
  </si>
  <si>
    <t>ОТЧЁТ</t>
  </si>
  <si>
    <t xml:space="preserve">о текущих результатах финансово-хозяйственной деятельности </t>
  </si>
  <si>
    <t>гомуниципального унитарного предприятия Большесельского района</t>
  </si>
  <si>
    <t>указать отчетный период (месяц, год)</t>
  </si>
  <si>
    <t>I. Общие сведения о муниципальном унитарном предприятии Большесельского района</t>
  </si>
  <si>
    <t>Полное наименование предприятия</t>
  </si>
  <si>
    <t>Местонахождение предприятия</t>
  </si>
  <si>
    <t>Основной вид деятельности (ОКВЭД) предприятия</t>
  </si>
  <si>
    <t>Ф.И.О. руководителя предприятия, телефон</t>
  </si>
  <si>
    <t>Ф.И.О. главного бухгалтера предприятия, телефон</t>
  </si>
  <si>
    <t>Наименование кредитной организации, обслуживающей предприятие</t>
  </si>
  <si>
    <t>№ п/п</t>
  </si>
  <si>
    <t>Наименование показателя</t>
  </si>
  <si>
    <t xml:space="preserve">За месяц, предшествующий  отчетному периоду, </t>
  </si>
  <si>
    <t>тыс. руб.</t>
  </si>
  <si>
    <t>За отчетный период (месяц), тыс. руб.</t>
  </si>
  <si>
    <t>Относительное отклонение (графа 4 / графа 3), процентов</t>
  </si>
  <si>
    <t>План на следующий месяц, тыс. руб.</t>
  </si>
  <si>
    <t>Относительное отклонение (графа 6 / графа 4), процентов</t>
  </si>
  <si>
    <t>1.</t>
  </si>
  <si>
    <t>Выручка</t>
  </si>
  <si>
    <t>в том числе:</t>
  </si>
  <si>
    <t>- от основной деятельности</t>
  </si>
  <si>
    <t>- от прочих видов деятельности</t>
  </si>
  <si>
    <t>2.</t>
  </si>
  <si>
    <t>Себестоимость</t>
  </si>
  <si>
    <t>- прямые расходы</t>
  </si>
  <si>
    <t>- общехозяйственные расходы</t>
  </si>
  <si>
    <t>- общепроизводственные расходы</t>
  </si>
  <si>
    <t>3.</t>
  </si>
  <si>
    <t>Валовая прибыль</t>
  </si>
  <si>
    <t>4.</t>
  </si>
  <si>
    <t>Прочие доходы (с расшифровкой)</t>
  </si>
  <si>
    <t>5.</t>
  </si>
  <si>
    <t>Прочие расходы (с расшифровкой)</t>
  </si>
  <si>
    <t>6.</t>
  </si>
  <si>
    <t>Чистая прибыль</t>
  </si>
  <si>
    <t>7.</t>
  </si>
  <si>
    <t>Рентабельность продаж, %</t>
  </si>
  <si>
    <t>–</t>
  </si>
  <si>
    <t>Оборотные средства предприятия по состоянию на конец соответствующего периода, тыс. руб.</t>
  </si>
  <si>
    <t>8.</t>
  </si>
  <si>
    <t>Дебиторская задолженность</t>
  </si>
  <si>
    <t>8.1.</t>
  </si>
  <si>
    <t>Непогашенная в течение трех месяцев после наступления срока исполнения, за исключением сумм, указанных в подпунктах 8.2, 8.3 данного пункта отчёта</t>
  </si>
  <si>
    <t>8.2.</t>
  </si>
  <si>
    <t>Непогашенная в течение шести месяцев после наступления срока исполнения, за исключением сумм, указанных в подпункте 8.3 данного пункта отчёта</t>
  </si>
  <si>
    <t>8.3.</t>
  </si>
  <si>
    <t>Суммы безнадежных долгов, в том числе долги, по которым не вынесено судебное решение, но оцениваемые директором и главным бухгалтером как безнадежные</t>
  </si>
  <si>
    <t>9.</t>
  </si>
  <si>
    <t>Авансы, предоставленные поставщикам и подрядчикам, процент от общей суммы дебиторской задолженности</t>
  </si>
  <si>
    <t>10.</t>
  </si>
  <si>
    <t>Денежные средства на счетах, в кассе</t>
  </si>
  <si>
    <t>11.</t>
  </si>
  <si>
    <t>Запасы</t>
  </si>
  <si>
    <t>12.</t>
  </si>
  <si>
    <t>НДС по приобретенным ценностям</t>
  </si>
  <si>
    <t>13.</t>
  </si>
  <si>
    <t>Финансовые вложения</t>
  </si>
  <si>
    <t>- краткосрочные финансовые вложения</t>
  </si>
  <si>
    <t>Итого (пункт 8 – подпункт 8.2 пункта 8 + пункты 10, 11, 12, 13)</t>
  </si>
  <si>
    <t>Обязательства предприятия по состоянию на конец соответствующего периода, тыс. руб.</t>
  </si>
  <si>
    <t>14.</t>
  </si>
  <si>
    <t>Краткосрочные обязательства</t>
  </si>
  <si>
    <t>14.1.</t>
  </si>
  <si>
    <t>Займы и кредиты</t>
  </si>
  <si>
    <t>14.2.</t>
  </si>
  <si>
    <t>Кредиторская задолженность*</t>
  </si>
  <si>
    <t>включая задолженность:</t>
  </si>
  <si>
    <t>- перед поставщиками и подрядчиками</t>
  </si>
  <si>
    <t>(из нее просроченная)</t>
  </si>
  <si>
    <t>- задолженность перед персоналом</t>
  </si>
  <si>
    <t>- задолженность перед государственными внебюджетными фондами</t>
  </si>
  <si>
    <t>- задолженность по налогам и сборам</t>
  </si>
  <si>
    <t>- перед прочими кредиторами</t>
  </si>
  <si>
    <t>14.3.</t>
  </si>
  <si>
    <t>Прочие краткосрочные обязательства</t>
  </si>
  <si>
    <t>Итого оборотный капитал (пункт 8 – подпункт 8.2 пункта 8 + пункты 10, 11, 12, 13 – пункт 14)</t>
  </si>
  <si>
    <t>15.</t>
  </si>
  <si>
    <t>Долгосрочные обязательства</t>
  </si>
  <si>
    <t>Примечание: к подпункту 14.2 пункта 14 необходимо приложить краткую справку с указанием суммы задолженности, даты и причин ее возникновения.</t>
  </si>
  <si>
    <t>III. Информация о предпринятых предприятием и его кредиторами мерах по взысканию просроченных дебиторской и кредиторской задолженностей</t>
  </si>
  <si>
    <t xml:space="preserve">На начало отчетного периода, тыс. руб. </t>
  </si>
  <si>
    <t xml:space="preserve">На конец отчетного периода (месяц), тыс. руб. </t>
  </si>
  <si>
    <t>Общая сумма требований кредиторов согласно исковым заявлениям, рассматриваемым в суде</t>
  </si>
  <si>
    <t>в том числе</t>
  </si>
  <si>
    <t>- основной долг</t>
  </si>
  <si>
    <t>- пени, штрафы</t>
  </si>
  <si>
    <t>Кредиторская задолженность, подлежащая выплате на основании исполнительных документов</t>
  </si>
  <si>
    <t>Стоимость имущества предприятия, на которое наложен арест в целях обеспечения исполнения обязательств предприятия</t>
  </si>
  <si>
    <t>Общая сумма требований предприятия о взыскании дебиторской задолженности согласно исковым заявлениям, рассматриваемым в суде</t>
  </si>
  <si>
    <t>Дебиторская задолженность, подлежащая погашению на основании исполнительных документов</t>
  </si>
  <si>
    <t>IV. Информация о просроченной дебиторской задолженности</t>
  </si>
  <si>
    <t>Фирменное наименование организации - должника</t>
  </si>
  <si>
    <t>Наименование поставленных по договору товаров, выполненных работ, услуг</t>
  </si>
  <si>
    <t>Срок оплаты товара (работ, услуг) в соответствии с условиями договора</t>
  </si>
  <si>
    <t>Дата образования задолженности</t>
  </si>
  <si>
    <t>Количество дней просрочки платежа</t>
  </si>
  <si>
    <t>Сумма просроченной дебиторской задолженности на конец отчетного периода, тыс. руб.</t>
  </si>
  <si>
    <t>Наличие у предприятия кредиторской задолженности перед дебитором по состоянию на конец отчетного периода, тыс. руб.</t>
  </si>
  <si>
    <t>1</t>
  </si>
  <si>
    <t>2</t>
  </si>
  <si>
    <t>3</t>
  </si>
  <si>
    <t>4</t>
  </si>
  <si>
    <t>5</t>
  </si>
  <si>
    <t>6</t>
  </si>
  <si>
    <t>7</t>
  </si>
  <si>
    <t>8</t>
  </si>
  <si>
    <t>V. Отчёт об исполнении графика погашения просроченной кредиторской задолженности</t>
  </si>
  <si>
    <t>Вид просроченной кредиторской задолженности</t>
  </si>
  <si>
    <t>Дата платежа (план)</t>
  </si>
  <si>
    <t>Сумма платежа, тыс. руб. (план)</t>
  </si>
  <si>
    <t>Дата платежа (факт)</t>
  </si>
  <si>
    <t>Сумма платежа, тыс. руб. (факт)</t>
  </si>
  <si>
    <t>Остаток задолженности, тыс. руб. (план)</t>
  </si>
  <si>
    <t>Остаток задолженности, тыс. руб. (факт)</t>
  </si>
  <si>
    <t>Относительное отклонение (графа 8 / графа 7), процентов</t>
  </si>
  <si>
    <t>9</t>
  </si>
  <si>
    <t>Перед поставщиками и подрядчиками</t>
  </si>
  <si>
    <t>- (указать наименование кредиторов, задолженность перед которыми составляет более 100 тыс. руб.)</t>
  </si>
  <si>
    <t>- прочие</t>
  </si>
  <si>
    <t>Перед персоналом</t>
  </si>
  <si>
    <t>Перед государственными внебюджетными фондами</t>
  </si>
  <si>
    <t>По налогам и сборам</t>
  </si>
  <si>
    <t>Перед прочими кредиторами (с расшифровкой)</t>
  </si>
  <si>
    <t>Итого</t>
  </si>
  <si>
    <t>Руководитель предприятия</t>
  </si>
  <si>
    <t>__________</t>
  </si>
  <si>
    <t>(Ф.И.О.)</t>
  </si>
  <si>
    <t>_______</t>
  </si>
  <si>
    <t>(подпись)</t>
  </si>
  <si>
    <t>Главный бухгалтер</t>
  </si>
  <si>
    <t>М.П.</t>
  </si>
  <si>
    <t xml:space="preserve">постановлением </t>
  </si>
  <si>
    <t>Правительства области</t>
  </si>
  <si>
    <t>от 09.07.2009 № 668-п</t>
  </si>
  <si>
    <t>УТВЕРЖДАЮ</t>
  </si>
  <si>
    <t>_______    ___________________</t>
  </si>
  <si>
    <t>(подпись) (ФИО руководителя предприятия)</t>
  </si>
  <si>
    <t>«____» ___________20___ г.</t>
  </si>
  <si>
    <t xml:space="preserve">График </t>
  </si>
  <si>
    <t>погашения просроченной кредиторской задолженности муниципального унитарного предприятия Большесельского района</t>
  </si>
  <si>
    <t>Сумма задолженности, тыс. руб.</t>
  </si>
  <si>
    <t>График погашения задолженности (месяц, год)</t>
  </si>
  <si>
    <t>Планируемая сумма платежа, тыс. руб.</t>
  </si>
  <si>
    <t>Остаток по задолженности, тыс. руб.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</si>
  <si>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</si>
  <si>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 xml:space="preserve">Перед поставщиками и подрядчиками </t>
  </si>
  <si>
    <t>- (указать наименование кредиторов, задолженность перед которыми составляет более 100 тыс.руб.)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</si>
  <si>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</si>
  <si>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Перед работниками предприятия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</si>
  <si>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</si>
  <si>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 xml:space="preserve">Перед государственными внебюджетными фондами 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</si>
  <si>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</si>
  <si>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 xml:space="preserve">По налогам и сборам 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</si>
  <si>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</si>
  <si>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Согласовано</t>
  </si>
  <si>
    <t>______________________________</t>
  </si>
  <si>
    <t>(учредитель)</t>
  </si>
  <si>
    <t>___________________   ___________</t>
  </si>
  <si>
    <t>(Ф.И.О. руководителя) (подпись)</t>
  </si>
  <si>
    <t>«____»_______________ 20__г.</t>
  </si>
  <si>
    <t>Отдел имущественных и земельных отношений Большесельского муниципального района</t>
  </si>
  <si>
    <t>____________________   __________</t>
  </si>
  <si>
    <t>Муниципальное унитарное предприятие"Коммунальник"</t>
  </si>
  <si>
    <t>152360, с. Большое село, пл. Советская, дом 5</t>
  </si>
  <si>
    <t>40.30.14</t>
  </si>
  <si>
    <t>Ватанин Николай Борисович, 8-485-42-2-10-36</t>
  </si>
  <si>
    <t>Тимофеева Марина Николаевна, 8-485-42-2-21-50</t>
  </si>
  <si>
    <t>Северный банк Сбербанка России ОАО г. Ярославль, Отделение №17 Городское</t>
  </si>
  <si>
    <t>Ноименвание показателя</t>
  </si>
  <si>
    <t>За месяц, предшествующий  отчетному периоду, тыс. руб.</t>
  </si>
  <si>
    <t>за   ИЮНЬ 2010 года</t>
  </si>
  <si>
    <t>Население</t>
  </si>
  <si>
    <t>коммунальные услуги</t>
  </si>
  <si>
    <t>Большесельское ГУП "Автодор"</t>
  </si>
  <si>
    <t>ГУП ЖКХ "Яркоммунсервис"</t>
  </si>
  <si>
    <t>ООО "Большесельская ПМК"</t>
  </si>
  <si>
    <t>СПК "Свобода"</t>
  </si>
  <si>
    <t>ГУП ЖКХ "Ярокммунсервис"</t>
  </si>
  <si>
    <t>ОАО "ЯСК"</t>
  </si>
  <si>
    <t>ООО "Газпром межрегионгаз Ярославль"</t>
  </si>
  <si>
    <t>МУП ЖКХ</t>
  </si>
  <si>
    <t>ООО Котельная завода "Пролетарская свобода"</t>
  </si>
  <si>
    <t>II. Показатели экономической деятельности муниципального унитарного предприятия "Коммунальник" на 01.07.2010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</si>
</sst>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indent="1"/>
    </xf>
    <xf numFmtId="0" fontId="2" fillId="0" borderId="12" xfId="0" applyFont="1" applyBorder="1" applyAlignment="1">
      <alignment horizontal="left" vertical="top" indent="3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22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25" xfId="0" applyNumberFormat="1" applyFont="1" applyBorder="1" applyAlignment="1">
      <alignment horizontal="center" vertical="top" wrapText="1"/>
    </xf>
    <xf numFmtId="184" fontId="2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wrapText="1"/>
    </xf>
    <xf numFmtId="0" fontId="3" fillId="0" borderId="15" xfId="0" applyFont="1" applyBorder="1" applyAlignment="1">
      <alignment horizontal="justify" wrapText="1"/>
    </xf>
    <xf numFmtId="0" fontId="6" fillId="0" borderId="1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84" fontId="2" fillId="0" borderId="22" xfId="0" applyNumberFormat="1" applyFont="1" applyBorder="1" applyAlignment="1">
      <alignment horizontal="center" vertical="top" wrapText="1"/>
    </xf>
    <xf numFmtId="184" fontId="2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84" fontId="2" fillId="0" borderId="22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 horizontal="center" wrapText="1"/>
    </xf>
    <xf numFmtId="184" fontId="2" fillId="0" borderId="17" xfId="0" applyNumberFormat="1" applyFont="1" applyBorder="1" applyAlignment="1">
      <alignment horizontal="center" wrapText="1"/>
    </xf>
    <xf numFmtId="184" fontId="0" fillId="0" borderId="14" xfId="0" applyNumberFormat="1" applyBorder="1" applyAlignment="1">
      <alignment horizontal="center" wrapText="1"/>
    </xf>
    <xf numFmtId="184" fontId="0" fillId="0" borderId="13" xfId="0" applyNumberForma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84" fontId="2" fillId="0" borderId="16" xfId="0" applyNumberFormat="1" applyFont="1" applyBorder="1" applyAlignment="1">
      <alignment horizontal="center" vertical="top" wrapText="1"/>
    </xf>
    <xf numFmtId="184" fontId="2" fillId="0" borderId="17" xfId="0" applyNumberFormat="1" applyFont="1" applyBorder="1" applyAlignment="1">
      <alignment horizontal="center" vertical="top" wrapText="1"/>
    </xf>
    <xf numFmtId="184" fontId="0" fillId="0" borderId="14" xfId="0" applyNumberFormat="1" applyBorder="1" applyAlignment="1">
      <alignment horizontal="center" vertical="top" wrapText="1"/>
    </xf>
    <xf numFmtId="184" fontId="0" fillId="0" borderId="13" xfId="0" applyNumberForma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84" fontId="2" fillId="0" borderId="16" xfId="0" applyNumberFormat="1" applyFont="1" applyBorder="1" applyAlignment="1">
      <alignment horizontal="center"/>
    </xf>
    <xf numFmtId="184" fontId="2" fillId="0" borderId="17" xfId="0" applyNumberFormat="1" applyFon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4" fontId="2" fillId="0" borderId="16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22" xfId="0" applyNumberFormat="1" applyFont="1" applyBorder="1" applyAlignment="1">
      <alignment vertical="top" wrapText="1"/>
    </xf>
    <xf numFmtId="184" fontId="2" fillId="0" borderId="11" xfId="0" applyNumberFormat="1" applyFont="1" applyBorder="1" applyAlignment="1">
      <alignment vertical="top" wrapText="1"/>
    </xf>
    <xf numFmtId="184" fontId="2" fillId="0" borderId="22" xfId="0" applyNumberFormat="1" applyFont="1" applyBorder="1" applyAlignment="1">
      <alignment/>
    </xf>
    <xf numFmtId="184" fontId="2" fillId="0" borderId="25" xfId="0" applyNumberFormat="1" applyFont="1" applyBorder="1" applyAlignment="1">
      <alignment/>
    </xf>
    <xf numFmtId="184" fontId="2" fillId="0" borderId="11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184" fontId="2" fillId="0" borderId="24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2" fillId="0" borderId="14" xfId="0" applyNumberFormat="1" applyFont="1" applyBorder="1" applyAlignment="1">
      <alignment/>
    </xf>
    <xf numFmtId="184" fontId="2" fillId="0" borderId="15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 horizontal="justify" vertical="top"/>
    </xf>
    <xf numFmtId="0" fontId="2" fillId="0" borderId="25" xfId="0" applyFont="1" applyBorder="1" applyAlignment="1">
      <alignment horizontal="justify" vertical="top"/>
    </xf>
    <xf numFmtId="0" fontId="0" fillId="0" borderId="11" xfId="0" applyBorder="1" applyAlignment="1">
      <alignment/>
    </xf>
    <xf numFmtId="0" fontId="0" fillId="0" borderId="25" xfId="0" applyBorder="1" applyAlignment="1">
      <alignment wrapText="1"/>
    </xf>
    <xf numFmtId="0" fontId="2" fillId="0" borderId="16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84" fontId="2" fillId="0" borderId="14" xfId="0" applyNumberFormat="1" applyFont="1" applyBorder="1" applyAlignment="1">
      <alignment vertical="top" wrapText="1"/>
    </xf>
    <xf numFmtId="184" fontId="2" fillId="0" borderId="13" xfId="0" applyNumberFormat="1" applyFont="1" applyBorder="1" applyAlignment="1">
      <alignment vertical="top" wrapText="1"/>
    </xf>
    <xf numFmtId="184" fontId="2" fillId="0" borderId="14" xfId="0" applyNumberFormat="1" applyFont="1" applyBorder="1" applyAlignment="1">
      <alignment horizontal="center" wrapText="1"/>
    </xf>
    <xf numFmtId="184" fontId="2" fillId="0" borderId="13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184" fontId="2" fillId="0" borderId="21" xfId="0" applyNumberFormat="1" applyFont="1" applyBorder="1" applyAlignment="1">
      <alignment vertical="top" wrapText="1"/>
    </xf>
    <xf numFmtId="184" fontId="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2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84" fontId="2" fillId="0" borderId="17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2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horizontal="left" vertical="top" indent="1"/>
    </xf>
    <xf numFmtId="0" fontId="2" fillId="0" borderId="12" xfId="0" applyFont="1" applyBorder="1" applyAlignment="1">
      <alignment horizontal="left" vertical="top" inden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6">
      <selection activeCell="A25" sqref="A25:P173"/>
    </sheetView>
  </sheetViews>
  <sheetFormatPr defaultColWidth="9.140625" defaultRowHeight="12.75"/>
  <cols>
    <col min="1" max="1" width="51.57421875" style="0" customWidth="1"/>
    <col min="2" max="2" width="34.00390625" style="0" customWidth="1"/>
  </cols>
  <sheetData>
    <row r="1" spans="1:2" ht="15.75">
      <c r="A1" s="1"/>
      <c r="B1" s="1" t="s">
        <v>0</v>
      </c>
    </row>
    <row r="2" spans="1:2" ht="15.75">
      <c r="A2" s="1"/>
      <c r="B2" s="1" t="s">
        <v>1</v>
      </c>
    </row>
    <row r="3" spans="1:2" ht="15.75">
      <c r="A3" s="1"/>
      <c r="B3" s="1" t="s">
        <v>2</v>
      </c>
    </row>
    <row r="4" spans="1:2" ht="15.75">
      <c r="A4" s="1"/>
      <c r="B4" s="1" t="s">
        <v>3</v>
      </c>
    </row>
    <row r="5" spans="1:2" ht="15.75">
      <c r="A5" s="1"/>
      <c r="B5" s="1" t="s">
        <v>4</v>
      </c>
    </row>
    <row r="6" spans="1:2" ht="15.75">
      <c r="A6" s="1"/>
      <c r="B6" s="1" t="s">
        <v>5</v>
      </c>
    </row>
    <row r="7" spans="1:2" ht="15.75">
      <c r="A7" s="1"/>
      <c r="B7" s="1" t="s">
        <v>6</v>
      </c>
    </row>
    <row r="8" ht="15.75">
      <c r="A8" s="2"/>
    </row>
    <row r="9" spans="1:2" ht="13.5">
      <c r="A9" s="80" t="s">
        <v>7</v>
      </c>
      <c r="B9" s="81"/>
    </row>
    <row r="10" spans="1:2" ht="13.5">
      <c r="A10" s="80" t="s">
        <v>8</v>
      </c>
      <c r="B10" s="81"/>
    </row>
    <row r="11" spans="1:2" ht="13.5">
      <c r="A11" s="80" t="s">
        <v>9</v>
      </c>
      <c r="B11" s="81"/>
    </row>
    <row r="12" ht="15.75">
      <c r="A12" s="2"/>
    </row>
    <row r="13" ht="15.75">
      <c r="A13" s="47" t="s">
        <v>179</v>
      </c>
    </row>
    <row r="14" ht="15.75">
      <c r="A14" s="2" t="s">
        <v>10</v>
      </c>
    </row>
    <row r="15" ht="15.75">
      <c r="A15" s="2"/>
    </row>
    <row r="16" ht="15.75">
      <c r="A16" s="2"/>
    </row>
    <row r="17" spans="1:2" ht="42.75" customHeight="1" thickBot="1">
      <c r="A17" s="78" t="s">
        <v>11</v>
      </c>
      <c r="B17" s="79"/>
    </row>
    <row r="18" spans="1:2" ht="48" customHeight="1" thickBot="1">
      <c r="A18" s="4" t="s">
        <v>12</v>
      </c>
      <c r="B18" s="5" t="s">
        <v>171</v>
      </c>
    </row>
    <row r="19" spans="1:2" ht="42.75" customHeight="1" thickBot="1">
      <c r="A19" s="6" t="s">
        <v>13</v>
      </c>
      <c r="B19" s="7" t="s">
        <v>172</v>
      </c>
    </row>
    <row r="20" spans="1:2" ht="30.75" customHeight="1" thickBot="1">
      <c r="A20" s="6" t="s">
        <v>14</v>
      </c>
      <c r="B20" s="7" t="s">
        <v>173</v>
      </c>
    </row>
    <row r="21" spans="1:2" ht="41.25" customHeight="1" thickBot="1">
      <c r="A21" s="6" t="s">
        <v>15</v>
      </c>
      <c r="B21" s="7" t="s">
        <v>174</v>
      </c>
    </row>
    <row r="22" spans="1:2" ht="37.5" customHeight="1" thickBot="1">
      <c r="A22" s="6" t="s">
        <v>16</v>
      </c>
      <c r="B22" s="7" t="s">
        <v>175</v>
      </c>
    </row>
    <row r="23" spans="1:2" ht="48.75" customHeight="1" thickBot="1">
      <c r="A23" s="8" t="s">
        <v>17</v>
      </c>
      <c r="B23" s="7" t="s">
        <v>176</v>
      </c>
    </row>
    <row r="24" ht="15.75">
      <c r="A24" s="9"/>
    </row>
  </sheetData>
  <sheetProtection/>
  <mergeCells count="4">
    <mergeCell ref="A17:B17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6.57421875" style="0" customWidth="1"/>
    <col min="2" max="2" width="3.140625" style="0" hidden="1" customWidth="1"/>
    <col min="3" max="3" width="11.57421875" style="0" customWidth="1"/>
  </cols>
  <sheetData>
    <row r="1" ht="15.75">
      <c r="A1" s="9"/>
    </row>
    <row r="2" spans="1:15" ht="30.75" customHeight="1" thickBot="1">
      <c r="A2" s="78" t="s">
        <v>191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46.5" customHeight="1">
      <c r="A3" s="112" t="s">
        <v>18</v>
      </c>
      <c r="B3" s="113"/>
      <c r="C3" s="92" t="s">
        <v>19</v>
      </c>
      <c r="D3" s="93"/>
      <c r="E3" s="92" t="s">
        <v>20</v>
      </c>
      <c r="F3" s="93"/>
      <c r="G3" s="92" t="s">
        <v>22</v>
      </c>
      <c r="H3" s="93"/>
      <c r="I3" s="92" t="s">
        <v>23</v>
      </c>
      <c r="J3" s="93"/>
      <c r="K3" s="92" t="s">
        <v>24</v>
      </c>
      <c r="L3" s="116"/>
      <c r="M3" s="93"/>
      <c r="N3" s="92" t="s">
        <v>25</v>
      </c>
      <c r="O3" s="93"/>
      <c r="P3" s="62"/>
    </row>
    <row r="4" spans="1:16" ht="16.5" thickBot="1">
      <c r="A4" s="114"/>
      <c r="B4" s="115"/>
      <c r="C4" s="94"/>
      <c r="D4" s="95"/>
      <c r="E4" s="114" t="s">
        <v>21</v>
      </c>
      <c r="F4" s="115"/>
      <c r="G4" s="94"/>
      <c r="H4" s="95"/>
      <c r="I4" s="94"/>
      <c r="J4" s="95"/>
      <c r="K4" s="94"/>
      <c r="L4" s="117"/>
      <c r="M4" s="95"/>
      <c r="N4" s="94"/>
      <c r="O4" s="95"/>
      <c r="P4" s="62"/>
    </row>
    <row r="5" spans="1:16" ht="16.5" thickBot="1">
      <c r="A5" s="60">
        <v>1</v>
      </c>
      <c r="B5" s="61"/>
      <c r="C5" s="69">
        <v>2</v>
      </c>
      <c r="D5" s="59"/>
      <c r="E5" s="69">
        <v>3</v>
      </c>
      <c r="F5" s="59"/>
      <c r="G5" s="69">
        <v>4</v>
      </c>
      <c r="H5" s="59"/>
      <c r="I5" s="84">
        <v>5</v>
      </c>
      <c r="J5" s="86"/>
      <c r="K5" s="84">
        <v>6</v>
      </c>
      <c r="L5" s="85"/>
      <c r="M5" s="86"/>
      <c r="N5" s="69">
        <v>7</v>
      </c>
      <c r="O5" s="59"/>
      <c r="P5" s="10"/>
    </row>
    <row r="6" spans="1:16" ht="16.5" thickBot="1">
      <c r="A6" s="75" t="s">
        <v>26</v>
      </c>
      <c r="B6" s="76"/>
      <c r="C6" s="77" t="s">
        <v>27</v>
      </c>
      <c r="D6" s="70"/>
      <c r="E6" s="69">
        <f>E7+E9</f>
        <v>4824.900000000001</v>
      </c>
      <c r="F6" s="59"/>
      <c r="G6" s="69">
        <f>G7+G9</f>
        <v>15952.6</v>
      </c>
      <c r="H6" s="59"/>
      <c r="I6" s="82">
        <f>(G6/E6)*100</f>
        <v>330.63068664635534</v>
      </c>
      <c r="J6" s="83"/>
      <c r="K6" s="84">
        <f>K7+K9</f>
        <v>4528.6</v>
      </c>
      <c r="L6" s="85"/>
      <c r="M6" s="86"/>
      <c r="N6" s="87">
        <f>(K6/G6)*100</f>
        <v>28.38784900267041</v>
      </c>
      <c r="O6" s="74"/>
      <c r="P6" s="10"/>
    </row>
    <row r="7" spans="1:16" ht="15.75" customHeight="1">
      <c r="A7" s="100"/>
      <c r="B7" s="101"/>
      <c r="C7" s="104" t="s">
        <v>28</v>
      </c>
      <c r="D7" s="105"/>
      <c r="E7" s="92">
        <v>4783.1</v>
      </c>
      <c r="F7" s="93"/>
      <c r="G7" s="112">
        <v>15911.4</v>
      </c>
      <c r="H7" s="113"/>
      <c r="I7" s="96">
        <f aca="true" t="shared" si="0" ref="I7:I18">(G7/E7)*100</f>
        <v>332.65873596621435</v>
      </c>
      <c r="J7" s="97"/>
      <c r="K7" s="63">
        <v>4504.8</v>
      </c>
      <c r="L7" s="64"/>
      <c r="M7" s="65"/>
      <c r="N7" s="108">
        <f aca="true" t="shared" si="1" ref="N7:N18">(K7/G7)*100</f>
        <v>28.31177646215921</v>
      </c>
      <c r="O7" s="109"/>
      <c r="P7" s="62"/>
    </row>
    <row r="8" spans="1:16" ht="31.5" customHeight="1" thickBot="1">
      <c r="A8" s="102"/>
      <c r="B8" s="103"/>
      <c r="C8" s="106" t="s">
        <v>29</v>
      </c>
      <c r="D8" s="107"/>
      <c r="E8" s="94"/>
      <c r="F8" s="95"/>
      <c r="G8" s="114"/>
      <c r="H8" s="115"/>
      <c r="I8" s="98"/>
      <c r="J8" s="99"/>
      <c r="K8" s="66"/>
      <c r="L8" s="67"/>
      <c r="M8" s="68"/>
      <c r="N8" s="110"/>
      <c r="O8" s="111"/>
      <c r="P8" s="62"/>
    </row>
    <row r="9" spans="1:16" ht="31.5" customHeight="1" thickBot="1">
      <c r="A9" s="75"/>
      <c r="B9" s="76"/>
      <c r="C9" s="77" t="s">
        <v>30</v>
      </c>
      <c r="D9" s="70"/>
      <c r="E9" s="69">
        <v>41.8</v>
      </c>
      <c r="F9" s="59"/>
      <c r="G9" s="60">
        <v>41.2</v>
      </c>
      <c r="H9" s="61"/>
      <c r="I9" s="82">
        <f t="shared" si="0"/>
        <v>98.56459330143542</v>
      </c>
      <c r="J9" s="83"/>
      <c r="K9" s="84">
        <v>23.8</v>
      </c>
      <c r="L9" s="85"/>
      <c r="M9" s="86"/>
      <c r="N9" s="87">
        <f t="shared" si="1"/>
        <v>57.76699029126213</v>
      </c>
      <c r="O9" s="74"/>
      <c r="P9" s="10"/>
    </row>
    <row r="10" spans="1:16" ht="16.5" thickBot="1">
      <c r="A10" s="75" t="s">
        <v>31</v>
      </c>
      <c r="B10" s="76"/>
      <c r="C10" s="77" t="s">
        <v>32</v>
      </c>
      <c r="D10" s="70"/>
      <c r="E10" s="69">
        <v>4625.9</v>
      </c>
      <c r="F10" s="59"/>
      <c r="G10" s="60">
        <v>3463.3</v>
      </c>
      <c r="H10" s="61"/>
      <c r="I10" s="82">
        <f t="shared" si="0"/>
        <v>74.86759333318923</v>
      </c>
      <c r="J10" s="83"/>
      <c r="K10" s="84">
        <v>2943.7</v>
      </c>
      <c r="L10" s="85"/>
      <c r="M10" s="86"/>
      <c r="N10" s="87">
        <f t="shared" si="1"/>
        <v>84.99696820951115</v>
      </c>
      <c r="O10" s="74"/>
      <c r="P10" s="10"/>
    </row>
    <row r="11" spans="1:16" ht="15.75" customHeight="1">
      <c r="A11" s="100"/>
      <c r="B11" s="101"/>
      <c r="C11" s="104" t="s">
        <v>28</v>
      </c>
      <c r="D11" s="105"/>
      <c r="E11" s="92">
        <f>E10-E13-E14</f>
        <v>3586.7</v>
      </c>
      <c r="F11" s="93"/>
      <c r="G11" s="92">
        <f>G10-G13-G14</f>
        <v>2416.6000000000004</v>
      </c>
      <c r="H11" s="93"/>
      <c r="I11" s="96">
        <f t="shared" si="0"/>
        <v>67.3766972425907</v>
      </c>
      <c r="J11" s="97"/>
      <c r="K11" s="63">
        <f>K10-K13-K14</f>
        <v>1944.5</v>
      </c>
      <c r="L11" s="64"/>
      <c r="M11" s="65"/>
      <c r="N11" s="88">
        <f t="shared" si="1"/>
        <v>80.46428867003227</v>
      </c>
      <c r="O11" s="89"/>
      <c r="P11" s="62"/>
    </row>
    <row r="12" spans="1:16" ht="16.5" thickBot="1">
      <c r="A12" s="102"/>
      <c r="B12" s="103"/>
      <c r="C12" s="106" t="s">
        <v>33</v>
      </c>
      <c r="D12" s="107"/>
      <c r="E12" s="94"/>
      <c r="F12" s="95"/>
      <c r="G12" s="94"/>
      <c r="H12" s="95"/>
      <c r="I12" s="98"/>
      <c r="J12" s="99"/>
      <c r="K12" s="66"/>
      <c r="L12" s="67"/>
      <c r="M12" s="68"/>
      <c r="N12" s="90"/>
      <c r="O12" s="91"/>
      <c r="P12" s="62"/>
    </row>
    <row r="13" spans="1:16" ht="47.25" customHeight="1" thickBot="1">
      <c r="A13" s="75"/>
      <c r="B13" s="76"/>
      <c r="C13" s="77" t="s">
        <v>34</v>
      </c>
      <c r="D13" s="70"/>
      <c r="E13" s="69">
        <v>505.2</v>
      </c>
      <c r="F13" s="59"/>
      <c r="G13" s="60">
        <v>504.6</v>
      </c>
      <c r="H13" s="61"/>
      <c r="I13" s="82">
        <f t="shared" si="0"/>
        <v>99.8812351543943</v>
      </c>
      <c r="J13" s="83"/>
      <c r="K13" s="84">
        <v>521.1</v>
      </c>
      <c r="L13" s="85"/>
      <c r="M13" s="86"/>
      <c r="N13" s="87">
        <f t="shared" si="1"/>
        <v>103.26991676575506</v>
      </c>
      <c r="O13" s="74"/>
      <c r="P13" s="10"/>
    </row>
    <row r="14" spans="1:16" ht="47.25" customHeight="1" thickBot="1">
      <c r="A14" s="75"/>
      <c r="B14" s="76"/>
      <c r="C14" s="77" t="s">
        <v>35</v>
      </c>
      <c r="D14" s="70"/>
      <c r="E14" s="69">
        <v>534</v>
      </c>
      <c r="F14" s="59"/>
      <c r="G14" s="60">
        <v>542.1</v>
      </c>
      <c r="H14" s="61"/>
      <c r="I14" s="82">
        <f t="shared" si="0"/>
        <v>101.51685393258427</v>
      </c>
      <c r="J14" s="83"/>
      <c r="K14" s="84">
        <v>478.1</v>
      </c>
      <c r="L14" s="85"/>
      <c r="M14" s="86"/>
      <c r="N14" s="87">
        <f t="shared" si="1"/>
        <v>88.19406013650618</v>
      </c>
      <c r="O14" s="74"/>
      <c r="P14" s="10"/>
    </row>
    <row r="15" spans="1:16" ht="16.5" thickBot="1">
      <c r="A15" s="75" t="s">
        <v>36</v>
      </c>
      <c r="B15" s="76"/>
      <c r="C15" s="77" t="s">
        <v>37</v>
      </c>
      <c r="D15" s="70"/>
      <c r="E15" s="69">
        <f>E6-E10</f>
        <v>199.0000000000009</v>
      </c>
      <c r="F15" s="59"/>
      <c r="G15" s="69">
        <f>G6-G10</f>
        <v>12489.3</v>
      </c>
      <c r="H15" s="59"/>
      <c r="I15" s="82">
        <f t="shared" si="0"/>
        <v>6276.03015075374</v>
      </c>
      <c r="J15" s="83"/>
      <c r="K15" s="84">
        <f>K6-K10</f>
        <v>1584.9000000000005</v>
      </c>
      <c r="L15" s="85"/>
      <c r="M15" s="86"/>
      <c r="N15" s="87">
        <f t="shared" si="1"/>
        <v>12.690062693665782</v>
      </c>
      <c r="O15" s="74"/>
      <c r="P15" s="10"/>
    </row>
    <row r="16" spans="1:16" ht="31.5" customHeight="1" thickBot="1">
      <c r="A16" s="75" t="s">
        <v>38</v>
      </c>
      <c r="B16" s="76"/>
      <c r="C16" s="77" t="s">
        <v>39</v>
      </c>
      <c r="D16" s="70"/>
      <c r="E16" s="69">
        <f>110.7</f>
        <v>110.7</v>
      </c>
      <c r="F16" s="59"/>
      <c r="G16" s="60">
        <v>38.1</v>
      </c>
      <c r="H16" s="61"/>
      <c r="I16" s="82">
        <f t="shared" si="0"/>
        <v>34.417344173441734</v>
      </c>
      <c r="J16" s="83"/>
      <c r="K16" s="84">
        <v>509.8</v>
      </c>
      <c r="L16" s="85"/>
      <c r="M16" s="86"/>
      <c r="N16" s="87">
        <f t="shared" si="1"/>
        <v>1338.0577427821522</v>
      </c>
      <c r="O16" s="74"/>
      <c r="P16" s="10"/>
    </row>
    <row r="17" spans="1:16" ht="31.5" customHeight="1" thickBot="1">
      <c r="A17" s="75" t="s">
        <v>40</v>
      </c>
      <c r="B17" s="76"/>
      <c r="C17" s="77" t="s">
        <v>41</v>
      </c>
      <c r="D17" s="70"/>
      <c r="E17" s="69">
        <v>11.9</v>
      </c>
      <c r="F17" s="59"/>
      <c r="G17" s="60">
        <v>26.5</v>
      </c>
      <c r="H17" s="61"/>
      <c r="I17" s="82">
        <f t="shared" si="0"/>
        <v>222.68907563025212</v>
      </c>
      <c r="J17" s="83"/>
      <c r="K17" s="84">
        <v>69.1</v>
      </c>
      <c r="L17" s="85"/>
      <c r="M17" s="86"/>
      <c r="N17" s="87">
        <f t="shared" si="1"/>
        <v>260.75471698113205</v>
      </c>
      <c r="O17" s="74"/>
      <c r="P17" s="10"/>
    </row>
    <row r="18" spans="1:16" ht="16.5" thickBot="1">
      <c r="A18" s="75" t="s">
        <v>42</v>
      </c>
      <c r="B18" s="76"/>
      <c r="C18" s="77" t="s">
        <v>43</v>
      </c>
      <c r="D18" s="70"/>
      <c r="E18" s="69">
        <f>E15+E16-E17</f>
        <v>297.8000000000009</v>
      </c>
      <c r="F18" s="59"/>
      <c r="G18" s="69">
        <f>G15+G16-G17</f>
        <v>12500.9</v>
      </c>
      <c r="H18" s="59"/>
      <c r="I18" s="82">
        <f t="shared" si="0"/>
        <v>4197.750167897905</v>
      </c>
      <c r="J18" s="83"/>
      <c r="K18" s="84">
        <f>K15+K16-K17</f>
        <v>2025.6000000000008</v>
      </c>
      <c r="L18" s="85"/>
      <c r="M18" s="86"/>
      <c r="N18" s="87">
        <f t="shared" si="1"/>
        <v>16.20363333839964</v>
      </c>
      <c r="O18" s="74"/>
      <c r="P18" s="10"/>
    </row>
    <row r="19" spans="1:16" ht="31.5" customHeight="1" thickBot="1">
      <c r="A19" s="75" t="s">
        <v>44</v>
      </c>
      <c r="B19" s="76"/>
      <c r="C19" s="77" t="s">
        <v>45</v>
      </c>
      <c r="D19" s="70"/>
      <c r="E19" s="71">
        <f>(E18/E6)*100</f>
        <v>6.172148645567802</v>
      </c>
      <c r="F19" s="72"/>
      <c r="G19" s="71">
        <f>(G18/G6)*100</f>
        <v>78.36277472010832</v>
      </c>
      <c r="H19" s="72"/>
      <c r="I19" s="82" t="s">
        <v>46</v>
      </c>
      <c r="J19" s="83"/>
      <c r="K19" s="82">
        <v>3.877800576177763</v>
      </c>
      <c r="L19" s="73"/>
      <c r="M19" s="83"/>
      <c r="N19" s="87" t="s">
        <v>46</v>
      </c>
      <c r="O19" s="74"/>
      <c r="P19" s="14"/>
    </row>
  </sheetData>
  <sheetProtection/>
  <mergeCells count="105">
    <mergeCell ref="A2:O2"/>
    <mergeCell ref="K3:M4"/>
    <mergeCell ref="N3:O4"/>
    <mergeCell ref="A3:B4"/>
    <mergeCell ref="C3:D4"/>
    <mergeCell ref="E3:F3"/>
    <mergeCell ref="E4:F4"/>
    <mergeCell ref="G3:H4"/>
    <mergeCell ref="I3:J4"/>
    <mergeCell ref="A6:B6"/>
    <mergeCell ref="C6:D6"/>
    <mergeCell ref="E6:F6"/>
    <mergeCell ref="G6:H6"/>
    <mergeCell ref="P3:P4"/>
    <mergeCell ref="A5:B5"/>
    <mergeCell ref="C5:D5"/>
    <mergeCell ref="E5:F5"/>
    <mergeCell ref="G5:H5"/>
    <mergeCell ref="I5:J5"/>
    <mergeCell ref="K5:M5"/>
    <mergeCell ref="N5:O5"/>
    <mergeCell ref="A7:B8"/>
    <mergeCell ref="C7:D7"/>
    <mergeCell ref="C8:D8"/>
    <mergeCell ref="E7:F8"/>
    <mergeCell ref="I6:J6"/>
    <mergeCell ref="K6:M6"/>
    <mergeCell ref="N6:O6"/>
    <mergeCell ref="K7:M8"/>
    <mergeCell ref="N7:O8"/>
    <mergeCell ref="I7:J8"/>
    <mergeCell ref="A10:B10"/>
    <mergeCell ref="C10:D10"/>
    <mergeCell ref="E10:F10"/>
    <mergeCell ref="G10:H10"/>
    <mergeCell ref="A9:B9"/>
    <mergeCell ref="C9:D9"/>
    <mergeCell ref="E9:F9"/>
    <mergeCell ref="G9:H9"/>
    <mergeCell ref="C11:D11"/>
    <mergeCell ref="C12:D12"/>
    <mergeCell ref="E11:F12"/>
    <mergeCell ref="P7:P8"/>
    <mergeCell ref="N9:O9"/>
    <mergeCell ref="G7:H8"/>
    <mergeCell ref="I9:J9"/>
    <mergeCell ref="K9:M9"/>
    <mergeCell ref="I10:J10"/>
    <mergeCell ref="K10:M10"/>
    <mergeCell ref="N10:O10"/>
    <mergeCell ref="K11:M12"/>
    <mergeCell ref="N11:O12"/>
    <mergeCell ref="I11:J12"/>
    <mergeCell ref="A14:B14"/>
    <mergeCell ref="C14:D14"/>
    <mergeCell ref="E14:F14"/>
    <mergeCell ref="G14:H14"/>
    <mergeCell ref="P11:P12"/>
    <mergeCell ref="A13:B13"/>
    <mergeCell ref="C13:D13"/>
    <mergeCell ref="E13:F13"/>
    <mergeCell ref="G13:H13"/>
    <mergeCell ref="N13:O13"/>
    <mergeCell ref="G11:H12"/>
    <mergeCell ref="I13:J13"/>
    <mergeCell ref="K13:M13"/>
    <mergeCell ref="A11:B12"/>
    <mergeCell ref="I14:J14"/>
    <mergeCell ref="K14:M14"/>
    <mergeCell ref="N14:O14"/>
    <mergeCell ref="A15:B15"/>
    <mergeCell ref="C15:D15"/>
    <mergeCell ref="E15:F15"/>
    <mergeCell ref="G15:H15"/>
    <mergeCell ref="I15:J15"/>
    <mergeCell ref="K15:M15"/>
    <mergeCell ref="N15:O15"/>
    <mergeCell ref="N16:O16"/>
    <mergeCell ref="A17:B17"/>
    <mergeCell ref="C17:D17"/>
    <mergeCell ref="E17:F17"/>
    <mergeCell ref="G17:H17"/>
    <mergeCell ref="I17:J17"/>
    <mergeCell ref="K17:M17"/>
    <mergeCell ref="N17:O17"/>
    <mergeCell ref="A16:B16"/>
    <mergeCell ref="C16:D16"/>
    <mergeCell ref="A18:B18"/>
    <mergeCell ref="C18:D18"/>
    <mergeCell ref="E18:F18"/>
    <mergeCell ref="G18:H18"/>
    <mergeCell ref="I16:J16"/>
    <mergeCell ref="K16:M16"/>
    <mergeCell ref="E16:F16"/>
    <mergeCell ref="G16:H16"/>
    <mergeCell ref="I18:J18"/>
    <mergeCell ref="K18:M18"/>
    <mergeCell ref="N18:O18"/>
    <mergeCell ref="A19:B19"/>
    <mergeCell ref="C19:D19"/>
    <mergeCell ref="E19:F19"/>
    <mergeCell ref="G19:H19"/>
    <mergeCell ref="I19:J19"/>
    <mergeCell ref="K19:M19"/>
    <mergeCell ref="N19:O19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17.57421875" style="0" customWidth="1"/>
    <col min="2" max="2" width="3.140625" style="0" hidden="1" customWidth="1"/>
    <col min="3" max="3" width="11.57421875" style="0" customWidth="1"/>
    <col min="4" max="4" width="23.7109375" style="0" customWidth="1"/>
    <col min="5" max="5" width="14.28125" style="0" customWidth="1"/>
  </cols>
  <sheetData>
    <row r="1" ht="15.75">
      <c r="A1" s="9"/>
    </row>
    <row r="2" spans="1:14" ht="30.75" customHeight="1" thickBot="1">
      <c r="A2" s="78" t="s">
        <v>191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126"/>
      <c r="N2" s="126"/>
    </row>
    <row r="3" spans="1:15" ht="77.25" customHeight="1">
      <c r="A3" s="112" t="s">
        <v>18</v>
      </c>
      <c r="B3" s="113"/>
      <c r="C3" s="92" t="s">
        <v>19</v>
      </c>
      <c r="D3" s="93"/>
      <c r="E3" s="23" t="s">
        <v>20</v>
      </c>
      <c r="F3" s="92" t="s">
        <v>22</v>
      </c>
      <c r="G3" s="93"/>
      <c r="H3" s="92" t="s">
        <v>23</v>
      </c>
      <c r="I3" s="93"/>
      <c r="J3" s="92" t="s">
        <v>24</v>
      </c>
      <c r="K3" s="116"/>
      <c r="L3" s="93"/>
      <c r="M3" s="92" t="s">
        <v>25</v>
      </c>
      <c r="N3" s="116"/>
      <c r="O3" s="127"/>
    </row>
    <row r="4" spans="1:15" ht="16.5" thickBot="1">
      <c r="A4" s="114"/>
      <c r="B4" s="115"/>
      <c r="C4" s="94"/>
      <c r="D4" s="95"/>
      <c r="E4" s="11" t="s">
        <v>21</v>
      </c>
      <c r="F4" s="94"/>
      <c r="G4" s="95"/>
      <c r="H4" s="94"/>
      <c r="I4" s="95"/>
      <c r="J4" s="94"/>
      <c r="K4" s="117"/>
      <c r="L4" s="95"/>
      <c r="M4" s="94"/>
      <c r="N4" s="117"/>
      <c r="O4" s="128"/>
    </row>
    <row r="5" spans="1:15" ht="16.5" thickBot="1">
      <c r="A5" s="60">
        <v>1</v>
      </c>
      <c r="B5" s="61"/>
      <c r="C5" s="69">
        <v>2</v>
      </c>
      <c r="D5" s="59"/>
      <c r="E5" s="26">
        <v>3</v>
      </c>
      <c r="F5" s="69">
        <v>4</v>
      </c>
      <c r="G5" s="59"/>
      <c r="H5" s="84">
        <v>5</v>
      </c>
      <c r="I5" s="86"/>
      <c r="J5" s="84">
        <v>6</v>
      </c>
      <c r="K5" s="85"/>
      <c r="L5" s="86"/>
      <c r="M5" s="69">
        <v>7</v>
      </c>
      <c r="N5" s="133"/>
      <c r="O5" s="134"/>
    </row>
    <row r="6" spans="1:15" ht="16.5" thickBot="1">
      <c r="A6" s="135" t="s">
        <v>47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1:15" ht="31.5" customHeight="1">
      <c r="A7" s="100" t="s">
        <v>48</v>
      </c>
      <c r="B7" s="101"/>
      <c r="C7" s="104" t="s">
        <v>49</v>
      </c>
      <c r="D7" s="129"/>
      <c r="E7" s="131">
        <v>12162</v>
      </c>
      <c r="F7" s="118">
        <v>11528</v>
      </c>
      <c r="G7" s="119"/>
      <c r="H7" s="122">
        <f>(E7/F7)*100</f>
        <v>105.49965301873698</v>
      </c>
      <c r="I7" s="123"/>
      <c r="J7" s="104">
        <v>13694</v>
      </c>
      <c r="K7" s="129"/>
      <c r="L7" s="105"/>
      <c r="M7" s="146">
        <f>(J7/F7)*100</f>
        <v>118.78903539208882</v>
      </c>
      <c r="N7" s="147"/>
      <c r="O7" s="148"/>
    </row>
    <row r="8" spans="1:15" ht="16.5" thickBot="1">
      <c r="A8" s="102"/>
      <c r="B8" s="103"/>
      <c r="C8" s="106" t="s">
        <v>28</v>
      </c>
      <c r="D8" s="130"/>
      <c r="E8" s="132"/>
      <c r="F8" s="120"/>
      <c r="G8" s="121"/>
      <c r="H8" s="124"/>
      <c r="I8" s="125"/>
      <c r="J8" s="106"/>
      <c r="K8" s="130"/>
      <c r="L8" s="107"/>
      <c r="M8" s="149"/>
      <c r="N8" s="150"/>
      <c r="O8" s="151"/>
    </row>
    <row r="9" spans="1:15" ht="87" customHeight="1" thickBot="1">
      <c r="A9" s="75" t="s">
        <v>50</v>
      </c>
      <c r="B9" s="76"/>
      <c r="C9" s="77" t="s">
        <v>51</v>
      </c>
      <c r="D9" s="138"/>
      <c r="E9" s="57">
        <v>1253.8</v>
      </c>
      <c r="F9" s="139">
        <v>1344.4</v>
      </c>
      <c r="G9" s="140"/>
      <c r="H9" s="141">
        <f>(F9/E9)*100</f>
        <v>107.22603286010528</v>
      </c>
      <c r="I9" s="142"/>
      <c r="J9" s="152">
        <v>1405.4</v>
      </c>
      <c r="K9" s="153"/>
      <c r="L9" s="154"/>
      <c r="M9" s="143">
        <f>(J9/F9)*100</f>
        <v>104.53734007735792</v>
      </c>
      <c r="N9" s="144"/>
      <c r="O9" s="145"/>
    </row>
    <row r="10" spans="1:15" ht="95.25" customHeight="1" thickBot="1">
      <c r="A10" s="75" t="s">
        <v>52</v>
      </c>
      <c r="B10" s="76"/>
      <c r="C10" s="77" t="s">
        <v>53</v>
      </c>
      <c r="D10" s="138"/>
      <c r="E10" s="57">
        <v>1024.6</v>
      </c>
      <c r="F10" s="139">
        <v>1099.1</v>
      </c>
      <c r="G10" s="140"/>
      <c r="H10" s="141">
        <f>(F10/E10)*100</f>
        <v>107.27113019715011</v>
      </c>
      <c r="I10" s="142"/>
      <c r="J10" s="77">
        <v>1237</v>
      </c>
      <c r="K10" s="138"/>
      <c r="L10" s="70"/>
      <c r="M10" s="143">
        <f>(J10/F10)*100</f>
        <v>112.54662906014012</v>
      </c>
      <c r="N10" s="144"/>
      <c r="O10" s="145"/>
    </row>
    <row r="11" spans="1:15" ht="114" customHeight="1" thickBot="1">
      <c r="A11" s="75" t="s">
        <v>54</v>
      </c>
      <c r="B11" s="76"/>
      <c r="C11" s="77" t="s">
        <v>55</v>
      </c>
      <c r="D11" s="138"/>
      <c r="E11" s="57"/>
      <c r="F11" s="139"/>
      <c r="G11" s="140"/>
      <c r="H11" s="152"/>
      <c r="I11" s="154"/>
      <c r="J11" s="77" t="s">
        <v>46</v>
      </c>
      <c r="K11" s="138"/>
      <c r="L11" s="70"/>
      <c r="M11" s="139" t="s">
        <v>46</v>
      </c>
      <c r="N11" s="155"/>
      <c r="O11" s="140"/>
    </row>
    <row r="12" spans="1:15" ht="78.75" customHeight="1" thickBot="1">
      <c r="A12" s="75" t="s">
        <v>56</v>
      </c>
      <c r="B12" s="76"/>
      <c r="C12" s="77" t="s">
        <v>57</v>
      </c>
      <c r="D12" s="138"/>
      <c r="E12" s="57">
        <v>985.2</v>
      </c>
      <c r="F12" s="139">
        <v>737.2</v>
      </c>
      <c r="G12" s="140"/>
      <c r="H12" s="141">
        <f>(F12/E12)*100</f>
        <v>74.82744620381648</v>
      </c>
      <c r="I12" s="142"/>
      <c r="J12" s="77">
        <v>805.5</v>
      </c>
      <c r="K12" s="138"/>
      <c r="L12" s="70"/>
      <c r="M12" s="143">
        <f>(J12/F12)*100</f>
        <v>109.26478567552903</v>
      </c>
      <c r="N12" s="144"/>
      <c r="O12" s="145"/>
    </row>
    <row r="13" spans="1:15" ht="31.5" customHeight="1" thickBot="1">
      <c r="A13" s="75" t="s">
        <v>58</v>
      </c>
      <c r="B13" s="76"/>
      <c r="C13" s="77" t="s">
        <v>59</v>
      </c>
      <c r="D13" s="138"/>
      <c r="E13" s="51">
        <v>150</v>
      </c>
      <c r="F13" s="77">
        <v>139</v>
      </c>
      <c r="G13" s="70"/>
      <c r="H13" s="141">
        <f>(F13/E13)*100</f>
        <v>92.66666666666666</v>
      </c>
      <c r="I13" s="142"/>
      <c r="J13" s="77">
        <v>105</v>
      </c>
      <c r="K13" s="138"/>
      <c r="L13" s="70"/>
      <c r="M13" s="143">
        <f>(J13/F13)*100</f>
        <v>75.53956834532374</v>
      </c>
      <c r="N13" s="144"/>
      <c r="O13" s="145"/>
    </row>
    <row r="14" spans="1:15" ht="16.5" thickBot="1">
      <c r="A14" s="75" t="s">
        <v>60</v>
      </c>
      <c r="B14" s="76"/>
      <c r="C14" s="156" t="s">
        <v>61</v>
      </c>
      <c r="D14" s="157"/>
      <c r="E14" s="57">
        <v>1506</v>
      </c>
      <c r="F14" s="139">
        <v>1351</v>
      </c>
      <c r="G14" s="140"/>
      <c r="H14" s="141">
        <f>(F14/E14)*100</f>
        <v>89.70783532536521</v>
      </c>
      <c r="I14" s="142"/>
      <c r="J14" s="77">
        <v>1356</v>
      </c>
      <c r="K14" s="138"/>
      <c r="L14" s="70"/>
      <c r="M14" s="143">
        <f>(J14/F14)*100</f>
        <v>100.37009622501851</v>
      </c>
      <c r="N14" s="144"/>
      <c r="O14" s="145"/>
    </row>
    <row r="15" spans="1:15" ht="31.5" customHeight="1" thickBot="1">
      <c r="A15" s="75" t="s">
        <v>62</v>
      </c>
      <c r="B15" s="76"/>
      <c r="C15" s="77" t="s">
        <v>63</v>
      </c>
      <c r="D15" s="138"/>
      <c r="E15" s="51">
        <v>848</v>
      </c>
      <c r="F15" s="139">
        <v>19</v>
      </c>
      <c r="G15" s="140"/>
      <c r="H15" s="141">
        <f>(F15/E15)*100</f>
        <v>2.240566037735849</v>
      </c>
      <c r="I15" s="142"/>
      <c r="J15" s="77">
        <v>118</v>
      </c>
      <c r="K15" s="138"/>
      <c r="L15" s="70"/>
      <c r="M15" s="143">
        <f>(J15/F15)*100</f>
        <v>621.0526315789474</v>
      </c>
      <c r="N15" s="144"/>
      <c r="O15" s="145"/>
    </row>
    <row r="16" spans="1:15" ht="16.5" thickBot="1">
      <c r="A16" s="75" t="s">
        <v>64</v>
      </c>
      <c r="B16" s="76"/>
      <c r="C16" s="156" t="s">
        <v>65</v>
      </c>
      <c r="D16" s="157"/>
      <c r="E16" s="51"/>
      <c r="F16" s="139"/>
      <c r="G16" s="140"/>
      <c r="H16" s="152"/>
      <c r="I16" s="154"/>
      <c r="J16" s="77"/>
      <c r="K16" s="138"/>
      <c r="L16" s="70"/>
      <c r="M16" s="139"/>
      <c r="N16" s="155"/>
      <c r="O16" s="140"/>
    </row>
    <row r="17" spans="1:15" ht="15.75" customHeight="1">
      <c r="A17" s="100"/>
      <c r="B17" s="101"/>
      <c r="C17" s="168" t="s">
        <v>28</v>
      </c>
      <c r="D17" s="169"/>
      <c r="E17" s="131"/>
      <c r="F17" s="118"/>
      <c r="G17" s="119"/>
      <c r="H17" s="158"/>
      <c r="I17" s="159"/>
      <c r="J17" s="104"/>
      <c r="K17" s="129"/>
      <c r="L17" s="105"/>
      <c r="M17" s="118"/>
      <c r="N17" s="162"/>
      <c r="O17" s="119"/>
    </row>
    <row r="18" spans="1:15" ht="31.5" customHeight="1" thickBot="1">
      <c r="A18" s="102"/>
      <c r="B18" s="103"/>
      <c r="C18" s="170" t="s">
        <v>66</v>
      </c>
      <c r="D18" s="171"/>
      <c r="E18" s="132"/>
      <c r="F18" s="120"/>
      <c r="G18" s="121"/>
      <c r="H18" s="160"/>
      <c r="I18" s="161"/>
      <c r="J18" s="106"/>
      <c r="K18" s="130"/>
      <c r="L18" s="107"/>
      <c r="M18" s="120"/>
      <c r="N18" s="163"/>
      <c r="O18" s="121"/>
    </row>
    <row r="19" spans="1:15" ht="49.5" customHeight="1" thickBot="1">
      <c r="A19" s="164" t="s">
        <v>67</v>
      </c>
      <c r="B19" s="165"/>
      <c r="C19" s="165"/>
      <c r="D19" s="165"/>
      <c r="E19" s="57">
        <f>E7-E9+E13+E14+E15+E16</f>
        <v>13412.2</v>
      </c>
      <c r="F19" s="139">
        <f>F7-F9+F13+F14+F15+F16</f>
        <v>11692.6</v>
      </c>
      <c r="G19" s="166"/>
      <c r="H19" s="141">
        <f>(F19/E19)*100</f>
        <v>87.17883717809158</v>
      </c>
      <c r="I19" s="142"/>
      <c r="J19" s="77">
        <f>J7-J9+J13+J14+J15+J16</f>
        <v>13867.6</v>
      </c>
      <c r="K19" s="167"/>
      <c r="L19" s="134"/>
      <c r="M19" s="143">
        <f>(J19/F19)*100</f>
        <v>118.60150864649437</v>
      </c>
      <c r="N19" s="144"/>
      <c r="O19" s="145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sheetProtection/>
  <mergeCells count="83">
    <mergeCell ref="J17:L18"/>
    <mergeCell ref="M17:O18"/>
    <mergeCell ref="M19:O19"/>
    <mergeCell ref="A19:D19"/>
    <mergeCell ref="F19:G19"/>
    <mergeCell ref="H19:I19"/>
    <mergeCell ref="J19:L19"/>
    <mergeCell ref="A17:B18"/>
    <mergeCell ref="C17:D17"/>
    <mergeCell ref="C18:D18"/>
    <mergeCell ref="E17:E18"/>
    <mergeCell ref="F17:G18"/>
    <mergeCell ref="H17:I18"/>
    <mergeCell ref="A15:B15"/>
    <mergeCell ref="C15:D15"/>
    <mergeCell ref="A16:B16"/>
    <mergeCell ref="C16:D16"/>
    <mergeCell ref="F16:G16"/>
    <mergeCell ref="H16:I16"/>
    <mergeCell ref="F15:G15"/>
    <mergeCell ref="H15:I15"/>
    <mergeCell ref="J13:L13"/>
    <mergeCell ref="M13:O13"/>
    <mergeCell ref="J14:L14"/>
    <mergeCell ref="M14:O14"/>
    <mergeCell ref="J16:L16"/>
    <mergeCell ref="M16:O16"/>
    <mergeCell ref="A13:B13"/>
    <mergeCell ref="C13:D13"/>
    <mergeCell ref="F13:G13"/>
    <mergeCell ref="H13:I13"/>
    <mergeCell ref="J15:L15"/>
    <mergeCell ref="M15:O15"/>
    <mergeCell ref="A14:B14"/>
    <mergeCell ref="C14:D14"/>
    <mergeCell ref="F14:G14"/>
    <mergeCell ref="H14:I14"/>
    <mergeCell ref="J12:L12"/>
    <mergeCell ref="M12:O12"/>
    <mergeCell ref="F12:G12"/>
    <mergeCell ref="H12:I12"/>
    <mergeCell ref="A11:B11"/>
    <mergeCell ref="C11:D11"/>
    <mergeCell ref="A12:B12"/>
    <mergeCell ref="C12:D12"/>
    <mergeCell ref="F11:G11"/>
    <mergeCell ref="H11:I11"/>
    <mergeCell ref="J11:L11"/>
    <mergeCell ref="M11:O11"/>
    <mergeCell ref="A10:B10"/>
    <mergeCell ref="C10:D10"/>
    <mergeCell ref="F10:G10"/>
    <mergeCell ref="H10:I10"/>
    <mergeCell ref="J10:L10"/>
    <mergeCell ref="M10:O10"/>
    <mergeCell ref="J7:L8"/>
    <mergeCell ref="M7:O8"/>
    <mergeCell ref="J9:L9"/>
    <mergeCell ref="M9:O9"/>
    <mergeCell ref="A9:B9"/>
    <mergeCell ref="C9:D9"/>
    <mergeCell ref="F9:G9"/>
    <mergeCell ref="H9:I9"/>
    <mergeCell ref="F3:G4"/>
    <mergeCell ref="H3:I4"/>
    <mergeCell ref="M5:O5"/>
    <mergeCell ref="A6:O6"/>
    <mergeCell ref="H5:I5"/>
    <mergeCell ref="J5:L5"/>
    <mergeCell ref="A7:B8"/>
    <mergeCell ref="C7:D7"/>
    <mergeCell ref="C8:D8"/>
    <mergeCell ref="E7:E8"/>
    <mergeCell ref="F7:G8"/>
    <mergeCell ref="H7:I8"/>
    <mergeCell ref="A2:N2"/>
    <mergeCell ref="J3:L4"/>
    <mergeCell ref="A3:B4"/>
    <mergeCell ref="C3:D4"/>
    <mergeCell ref="M3:O4"/>
    <mergeCell ref="A5:B5"/>
    <mergeCell ref="C5:D5"/>
    <mergeCell ref="F5:G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2" sqref="A2:O2"/>
    </sheetView>
  </sheetViews>
  <sheetFormatPr defaultColWidth="8.421875" defaultRowHeight="12.75"/>
  <cols>
    <col min="1" max="1" width="8.421875" style="0" customWidth="1"/>
    <col min="2" max="2" width="2.7109375" style="0" customWidth="1"/>
    <col min="3" max="3" width="8.421875" style="0" hidden="1" customWidth="1"/>
    <col min="4" max="4" width="8.421875" style="0" customWidth="1"/>
    <col min="5" max="5" width="18.7109375" style="0" customWidth="1"/>
    <col min="6" max="11" width="8.421875" style="0" customWidth="1"/>
    <col min="12" max="12" width="15.7109375" style="0" customWidth="1"/>
  </cols>
  <sheetData>
    <row r="1" ht="15.75">
      <c r="A1" s="9"/>
    </row>
    <row r="2" spans="1:15" ht="30.75" customHeight="1" thickBot="1">
      <c r="A2" s="78" t="s">
        <v>191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26"/>
    </row>
    <row r="3" spans="1:16" ht="90" customHeight="1" thickBot="1">
      <c r="A3" s="133" t="s">
        <v>18</v>
      </c>
      <c r="B3" s="208"/>
      <c r="C3" s="50"/>
      <c r="D3" s="206" t="s">
        <v>177</v>
      </c>
      <c r="E3" s="207"/>
      <c r="F3" s="206" t="s">
        <v>178</v>
      </c>
      <c r="G3" s="207"/>
      <c r="H3" s="206" t="s">
        <v>22</v>
      </c>
      <c r="I3" s="207"/>
      <c r="J3" s="92" t="s">
        <v>23</v>
      </c>
      <c r="K3" s="210"/>
      <c r="L3" s="50" t="s">
        <v>24</v>
      </c>
      <c r="M3" s="92" t="s">
        <v>25</v>
      </c>
      <c r="N3" s="210"/>
      <c r="O3" s="48"/>
      <c r="P3" s="49"/>
    </row>
    <row r="4" spans="1:16" ht="30.75" customHeight="1" thickBot="1">
      <c r="A4" s="69">
        <v>1</v>
      </c>
      <c r="B4" s="207"/>
      <c r="C4" s="50"/>
      <c r="D4" s="206">
        <v>2</v>
      </c>
      <c r="E4" s="207"/>
      <c r="F4" s="206">
        <v>3</v>
      </c>
      <c r="G4" s="207"/>
      <c r="H4" s="206">
        <v>4</v>
      </c>
      <c r="I4" s="207"/>
      <c r="J4" s="94">
        <v>5</v>
      </c>
      <c r="K4" s="209"/>
      <c r="L4" s="50">
        <v>6</v>
      </c>
      <c r="M4" s="206">
        <v>7</v>
      </c>
      <c r="N4" s="207"/>
      <c r="O4" s="48"/>
      <c r="P4" s="49"/>
    </row>
    <row r="5" spans="1:16" ht="16.5" thickBot="1">
      <c r="A5" s="75" t="s">
        <v>68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182"/>
    </row>
    <row r="6" spans="1:16" ht="31.5" customHeight="1">
      <c r="A6" s="100" t="s">
        <v>69</v>
      </c>
      <c r="B6" s="200"/>
      <c r="C6" s="201"/>
      <c r="D6" s="104" t="s">
        <v>70</v>
      </c>
      <c r="E6" s="105"/>
      <c r="F6" s="104">
        <v>188245</v>
      </c>
      <c r="G6" s="105"/>
      <c r="H6" s="104">
        <v>187260</v>
      </c>
      <c r="I6" s="105"/>
      <c r="J6" s="122">
        <f>(H6/F6)*100</f>
        <v>99.47674573029828</v>
      </c>
      <c r="K6" s="205"/>
      <c r="L6" s="175">
        <v>191781</v>
      </c>
      <c r="M6" s="88">
        <f>(L6/H6)*100</f>
        <v>102.41429029157321</v>
      </c>
      <c r="N6" s="89"/>
      <c r="O6" s="62"/>
      <c r="P6" s="174"/>
    </row>
    <row r="7" spans="1:16" ht="16.5" thickBot="1">
      <c r="A7" s="202"/>
      <c r="B7" s="203"/>
      <c r="C7" s="204"/>
      <c r="D7" s="106" t="s">
        <v>28</v>
      </c>
      <c r="E7" s="107"/>
      <c r="F7" s="106"/>
      <c r="G7" s="107"/>
      <c r="H7" s="106"/>
      <c r="I7" s="107"/>
      <c r="J7" s="177"/>
      <c r="K7" s="178"/>
      <c r="L7" s="176"/>
      <c r="M7" s="179"/>
      <c r="N7" s="180"/>
      <c r="O7" s="62"/>
      <c r="P7" s="174"/>
    </row>
    <row r="8" spans="1:16" ht="16.5" thickBot="1">
      <c r="A8" s="75" t="s">
        <v>71</v>
      </c>
      <c r="B8" s="181"/>
      <c r="C8" s="76"/>
      <c r="D8" s="77" t="s">
        <v>72</v>
      </c>
      <c r="E8" s="70"/>
      <c r="F8" s="77"/>
      <c r="G8" s="70"/>
      <c r="H8" s="77"/>
      <c r="I8" s="70"/>
      <c r="J8" s="152"/>
      <c r="K8" s="154"/>
      <c r="L8" s="20"/>
      <c r="M8" s="69"/>
      <c r="N8" s="59"/>
      <c r="O8" s="62"/>
      <c r="P8" s="174"/>
    </row>
    <row r="9" spans="1:16" ht="31.5" customHeight="1" thickBot="1">
      <c r="A9" s="75" t="s">
        <v>73</v>
      </c>
      <c r="B9" s="181"/>
      <c r="C9" s="76"/>
      <c r="D9" s="77" t="s">
        <v>74</v>
      </c>
      <c r="E9" s="70"/>
      <c r="F9" s="77">
        <v>21753</v>
      </c>
      <c r="G9" s="70"/>
      <c r="H9" s="77">
        <v>20768</v>
      </c>
      <c r="I9" s="70"/>
      <c r="J9" s="141">
        <f>(H9/F9)*100</f>
        <v>95.47188893485956</v>
      </c>
      <c r="K9" s="142"/>
      <c r="L9" s="20">
        <v>25289</v>
      </c>
      <c r="M9" s="71">
        <f>(L9/H9)*100</f>
        <v>121.76906779661016</v>
      </c>
      <c r="N9" s="72"/>
      <c r="O9" s="62"/>
      <c r="P9" s="174"/>
    </row>
    <row r="10" spans="1:16" ht="31.5" customHeight="1">
      <c r="A10" s="100"/>
      <c r="B10" s="191"/>
      <c r="C10" s="101"/>
      <c r="D10" s="104" t="s">
        <v>75</v>
      </c>
      <c r="E10" s="105"/>
      <c r="F10" s="28"/>
      <c r="G10" s="29"/>
      <c r="H10" s="28"/>
      <c r="I10" s="29"/>
      <c r="J10" s="32"/>
      <c r="K10" s="33"/>
      <c r="L10" s="34"/>
      <c r="M10" s="23"/>
      <c r="N10" s="24"/>
      <c r="O10" s="62"/>
      <c r="P10" s="174"/>
    </row>
    <row r="11" spans="1:16" ht="47.25" customHeight="1">
      <c r="A11" s="193"/>
      <c r="B11" s="194"/>
      <c r="C11" s="195"/>
      <c r="D11" s="196" t="s">
        <v>76</v>
      </c>
      <c r="E11" s="197"/>
      <c r="F11" s="183">
        <v>15322</v>
      </c>
      <c r="G11" s="184"/>
      <c r="H11" s="183">
        <v>13679</v>
      </c>
      <c r="I11" s="184"/>
      <c r="J11" s="185">
        <f>(H11/F11)*100</f>
        <v>89.27685680720533</v>
      </c>
      <c r="K11" s="185"/>
      <c r="L11" s="58">
        <v>17544</v>
      </c>
      <c r="M11" s="186">
        <f>(L11/H11)*100</f>
        <v>128.25498939980992</v>
      </c>
      <c r="N11" s="186"/>
      <c r="O11" s="182"/>
      <c r="P11" s="174"/>
    </row>
    <row r="12" spans="1:16" ht="31.5" customHeight="1" thickBot="1">
      <c r="A12" s="102"/>
      <c r="B12" s="192"/>
      <c r="C12" s="103"/>
      <c r="D12" s="106" t="s">
        <v>77</v>
      </c>
      <c r="E12" s="130"/>
      <c r="F12" s="183">
        <v>13804.4</v>
      </c>
      <c r="G12" s="184"/>
      <c r="H12" s="183">
        <v>13279</v>
      </c>
      <c r="I12" s="184"/>
      <c r="J12" s="185">
        <f>(H12/F12)*100</f>
        <v>96.1939671409116</v>
      </c>
      <c r="K12" s="185"/>
      <c r="L12" s="58">
        <v>13370</v>
      </c>
      <c r="M12" s="186">
        <f>(L12/H12)*100</f>
        <v>100.68529256721139</v>
      </c>
      <c r="N12" s="186"/>
      <c r="O12" s="182"/>
      <c r="P12" s="174"/>
    </row>
    <row r="13" spans="1:16" ht="47.25" customHeight="1">
      <c r="A13" s="100"/>
      <c r="B13" s="191"/>
      <c r="C13" s="101"/>
      <c r="D13" s="104" t="s">
        <v>78</v>
      </c>
      <c r="E13" s="129"/>
      <c r="F13" s="183">
        <v>716</v>
      </c>
      <c r="G13" s="184"/>
      <c r="H13" s="183">
        <v>893</v>
      </c>
      <c r="I13" s="184"/>
      <c r="J13" s="185">
        <f>(H13/F13)*100</f>
        <v>124.72067039106145</v>
      </c>
      <c r="K13" s="185"/>
      <c r="L13" s="58">
        <v>17544</v>
      </c>
      <c r="M13" s="186">
        <f>(L13/H13)*100</f>
        <v>1964.6136618141095</v>
      </c>
      <c r="N13" s="186"/>
      <c r="O13" s="182"/>
      <c r="P13" s="174"/>
    </row>
    <row r="14" spans="1:16" ht="31.5" customHeight="1" thickBot="1">
      <c r="A14" s="102"/>
      <c r="B14" s="192"/>
      <c r="C14" s="103"/>
      <c r="D14" s="106" t="s">
        <v>77</v>
      </c>
      <c r="E14" s="130"/>
      <c r="F14" s="183"/>
      <c r="G14" s="184"/>
      <c r="H14" s="183"/>
      <c r="I14" s="184"/>
      <c r="J14" s="187"/>
      <c r="K14" s="188"/>
      <c r="L14" s="58"/>
      <c r="M14" s="189"/>
      <c r="N14" s="190"/>
      <c r="O14" s="182"/>
      <c r="P14" s="174"/>
    </row>
    <row r="15" spans="1:16" ht="94.5" customHeight="1">
      <c r="A15" s="100"/>
      <c r="B15" s="191"/>
      <c r="C15" s="101"/>
      <c r="D15" s="104" t="s">
        <v>79</v>
      </c>
      <c r="E15" s="129"/>
      <c r="F15" s="183">
        <v>3142</v>
      </c>
      <c r="G15" s="184"/>
      <c r="H15" s="183">
        <v>2502</v>
      </c>
      <c r="I15" s="184"/>
      <c r="J15" s="185">
        <f>(H15/F15)*100</f>
        <v>79.63080840229154</v>
      </c>
      <c r="K15" s="185"/>
      <c r="L15" s="58">
        <v>2321</v>
      </c>
      <c r="M15" s="186">
        <f>(L15/H15)*100</f>
        <v>92.76578737010391</v>
      </c>
      <c r="N15" s="186"/>
      <c r="O15" s="182"/>
      <c r="P15" s="174"/>
    </row>
    <row r="16" spans="1:16" ht="31.5" customHeight="1" thickBot="1">
      <c r="A16" s="102"/>
      <c r="B16" s="192"/>
      <c r="C16" s="103"/>
      <c r="D16" s="106" t="s">
        <v>77</v>
      </c>
      <c r="E16" s="130"/>
      <c r="F16" s="183"/>
      <c r="G16" s="184"/>
      <c r="H16" s="183"/>
      <c r="I16" s="184"/>
      <c r="J16" s="187"/>
      <c r="K16" s="188"/>
      <c r="L16" s="58"/>
      <c r="M16" s="189"/>
      <c r="N16" s="190"/>
      <c r="O16" s="182"/>
      <c r="P16" s="174"/>
    </row>
    <row r="17" spans="1:16" ht="47.25" customHeight="1">
      <c r="A17" s="100"/>
      <c r="B17" s="191"/>
      <c r="C17" s="101"/>
      <c r="D17" s="104" t="s">
        <v>80</v>
      </c>
      <c r="E17" s="129"/>
      <c r="F17" s="183">
        <v>2325</v>
      </c>
      <c r="G17" s="184"/>
      <c r="H17" s="183">
        <v>3510</v>
      </c>
      <c r="I17" s="184"/>
      <c r="J17" s="185">
        <f>(H17/F17)*100</f>
        <v>150.96774193548387</v>
      </c>
      <c r="K17" s="185"/>
      <c r="L17" s="58">
        <v>4111</v>
      </c>
      <c r="M17" s="186">
        <f>(L17/H17)*100</f>
        <v>117.12250712250712</v>
      </c>
      <c r="N17" s="186"/>
      <c r="O17" s="182"/>
      <c r="P17" s="174"/>
    </row>
    <row r="18" spans="1:16" ht="31.5" customHeight="1" thickBot="1">
      <c r="A18" s="102"/>
      <c r="B18" s="192"/>
      <c r="C18" s="103"/>
      <c r="D18" s="106" t="s">
        <v>77</v>
      </c>
      <c r="E18" s="130"/>
      <c r="F18" s="183"/>
      <c r="G18" s="184"/>
      <c r="H18" s="183"/>
      <c r="I18" s="184"/>
      <c r="J18" s="187"/>
      <c r="K18" s="188"/>
      <c r="L18" s="58"/>
      <c r="M18" s="189"/>
      <c r="N18" s="190"/>
      <c r="O18" s="182"/>
      <c r="P18" s="174"/>
    </row>
    <row r="19" spans="1:16" ht="31.5" customHeight="1" thickBot="1">
      <c r="A19" s="75"/>
      <c r="B19" s="181"/>
      <c r="C19" s="76"/>
      <c r="D19" s="77" t="s">
        <v>81</v>
      </c>
      <c r="E19" s="70"/>
      <c r="F19" s="106">
        <v>248</v>
      </c>
      <c r="G19" s="107"/>
      <c r="H19" s="106">
        <v>234</v>
      </c>
      <c r="I19" s="107"/>
      <c r="J19" s="177">
        <f>(H19/F19)*100</f>
        <v>94.35483870967742</v>
      </c>
      <c r="K19" s="178"/>
      <c r="L19" s="20">
        <v>367</v>
      </c>
      <c r="M19" s="179">
        <f>(L19/H19)*100</f>
        <v>156.83760683760684</v>
      </c>
      <c r="N19" s="180"/>
      <c r="O19" s="62"/>
      <c r="P19" s="174"/>
    </row>
    <row r="20" spans="1:16" ht="47.25" customHeight="1" thickBot="1">
      <c r="A20" s="75" t="s">
        <v>82</v>
      </c>
      <c r="B20" s="181"/>
      <c r="C20" s="76"/>
      <c r="D20" s="77" t="s">
        <v>83</v>
      </c>
      <c r="E20" s="70"/>
      <c r="F20" s="77"/>
      <c r="G20" s="70"/>
      <c r="H20" s="77"/>
      <c r="I20" s="70"/>
      <c r="J20" s="152"/>
      <c r="K20" s="154"/>
      <c r="L20" s="20"/>
      <c r="M20" s="69"/>
      <c r="N20" s="59"/>
      <c r="O20" s="62"/>
      <c r="P20" s="174"/>
    </row>
    <row r="21" spans="1:16" ht="78" customHeight="1" thickBot="1">
      <c r="A21" s="77" t="s">
        <v>84</v>
      </c>
      <c r="B21" s="138"/>
      <c r="C21" s="138"/>
      <c r="D21" s="138"/>
      <c r="E21" s="70"/>
      <c r="F21" s="60">
        <f>дебит!E7-дебит!E10+дебит!E13+дебит!E14+дебит!E15+дебит!E16-кредиторск!F6</f>
        <v>-174603.6</v>
      </c>
      <c r="G21" s="61"/>
      <c r="H21" s="60">
        <f>дебит!G7-дебит!G10+дебит!G13+дебит!G14+дебит!G15+дебит!G16-кредиторск!H6</f>
        <v>-187260</v>
      </c>
      <c r="I21" s="61"/>
      <c r="J21" s="141">
        <f>(H21/F21)*100</f>
        <v>107.24864779420355</v>
      </c>
      <c r="K21" s="142"/>
      <c r="L21" s="30">
        <f>дебит!J7-дебит!J10+дебит!J13+дебит!J14+дебит!J16-кредиторск!L6</f>
        <v>-177863</v>
      </c>
      <c r="M21" s="71">
        <f>(L21/H21)*100</f>
        <v>94.98184342625227</v>
      </c>
      <c r="N21" s="72"/>
      <c r="O21" s="62"/>
      <c r="P21" s="174"/>
    </row>
    <row r="22" spans="1:16" ht="16.5" thickBot="1">
      <c r="A22" s="22" t="s">
        <v>85</v>
      </c>
      <c r="B22" s="77" t="s">
        <v>86</v>
      </c>
      <c r="C22" s="138"/>
      <c r="D22" s="138"/>
      <c r="E22" s="70"/>
      <c r="F22" s="77"/>
      <c r="G22" s="70"/>
      <c r="H22" s="77"/>
      <c r="I22" s="70"/>
      <c r="J22" s="152"/>
      <c r="K22" s="154"/>
      <c r="L22" s="20"/>
      <c r="M22" s="69"/>
      <c r="N22" s="59"/>
      <c r="O22" s="62"/>
      <c r="P22" s="174"/>
    </row>
    <row r="23" spans="1:16" ht="15.75" customHeight="1">
      <c r="A23" s="172"/>
      <c r="B23" s="104" t="s">
        <v>28</v>
      </c>
      <c r="C23" s="129"/>
      <c r="D23" s="129"/>
      <c r="E23" s="105"/>
      <c r="F23" s="104"/>
      <c r="G23" s="105"/>
      <c r="H23" s="104"/>
      <c r="I23" s="105"/>
      <c r="J23" s="158"/>
      <c r="K23" s="159"/>
      <c r="L23" s="175"/>
      <c r="M23" s="92"/>
      <c r="N23" s="93"/>
      <c r="O23" s="62"/>
      <c r="P23" s="174"/>
    </row>
    <row r="24" spans="1:16" ht="16.5" thickBot="1">
      <c r="A24" s="173"/>
      <c r="B24" s="106">
        <f>-8:8</f>
        <v>0</v>
      </c>
      <c r="C24" s="130"/>
      <c r="D24" s="130"/>
      <c r="E24" s="107"/>
      <c r="F24" s="106"/>
      <c r="G24" s="107"/>
      <c r="H24" s="106"/>
      <c r="I24" s="107"/>
      <c r="J24" s="160"/>
      <c r="K24" s="161"/>
      <c r="L24" s="176"/>
      <c r="M24" s="94"/>
      <c r="N24" s="95"/>
      <c r="O24" s="62"/>
      <c r="P24" s="174"/>
    </row>
    <row r="25" spans="1:1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4" ht="40.5" customHeight="1">
      <c r="A26" s="198" t="s">
        <v>87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</row>
    <row r="27" ht="15.75">
      <c r="A27" s="3"/>
    </row>
  </sheetData>
  <sheetProtection/>
  <mergeCells count="123">
    <mergeCell ref="F13:G13"/>
    <mergeCell ref="H13:I13"/>
    <mergeCell ref="J13:K13"/>
    <mergeCell ref="M13:N13"/>
    <mergeCell ref="J14:K14"/>
    <mergeCell ref="M14:N14"/>
    <mergeCell ref="J11:K11"/>
    <mergeCell ref="M11:N11"/>
    <mergeCell ref="F12:G12"/>
    <mergeCell ref="H12:I12"/>
    <mergeCell ref="J12:K12"/>
    <mergeCell ref="M12:N12"/>
    <mergeCell ref="J4:K4"/>
    <mergeCell ref="M4:N4"/>
    <mergeCell ref="F3:G3"/>
    <mergeCell ref="H3:I3"/>
    <mergeCell ref="J3:K3"/>
    <mergeCell ref="M3:N3"/>
    <mergeCell ref="F4:G4"/>
    <mergeCell ref="H4:I4"/>
    <mergeCell ref="D3:E3"/>
    <mergeCell ref="A3:B3"/>
    <mergeCell ref="A4:B4"/>
    <mergeCell ref="D4:E4"/>
    <mergeCell ref="A2:O2"/>
    <mergeCell ref="F11:G11"/>
    <mergeCell ref="F14:G14"/>
    <mergeCell ref="H14:I14"/>
    <mergeCell ref="M6:N7"/>
    <mergeCell ref="O6:P7"/>
    <mergeCell ref="A8:C8"/>
    <mergeCell ref="D8:E8"/>
    <mergeCell ref="F8:G8"/>
    <mergeCell ref="H8:I8"/>
    <mergeCell ref="A26:N26"/>
    <mergeCell ref="A5:N5"/>
    <mergeCell ref="O5:P5"/>
    <mergeCell ref="A6:C7"/>
    <mergeCell ref="D6:E6"/>
    <mergeCell ref="D7:E7"/>
    <mergeCell ref="F6:G7"/>
    <mergeCell ref="H6:I7"/>
    <mergeCell ref="J6:K7"/>
    <mergeCell ref="L6:L7"/>
    <mergeCell ref="J8:K8"/>
    <mergeCell ref="M8:N8"/>
    <mergeCell ref="O8:P8"/>
    <mergeCell ref="A9:C9"/>
    <mergeCell ref="D9:E9"/>
    <mergeCell ref="F9:G9"/>
    <mergeCell ref="H9:I9"/>
    <mergeCell ref="J9:K9"/>
    <mergeCell ref="M9:N9"/>
    <mergeCell ref="O9:P9"/>
    <mergeCell ref="O10:P12"/>
    <mergeCell ref="A13:C14"/>
    <mergeCell ref="D13:E13"/>
    <mergeCell ref="D14:E14"/>
    <mergeCell ref="O13:P14"/>
    <mergeCell ref="A10:C12"/>
    <mergeCell ref="D10:E10"/>
    <mergeCell ref="D11:E11"/>
    <mergeCell ref="D12:E12"/>
    <mergeCell ref="H11:I11"/>
    <mergeCell ref="A15:C16"/>
    <mergeCell ref="D15:E15"/>
    <mergeCell ref="D16:E16"/>
    <mergeCell ref="A17:C18"/>
    <mergeCell ref="D17:E17"/>
    <mergeCell ref="D18:E18"/>
    <mergeCell ref="O15:P16"/>
    <mergeCell ref="F16:G16"/>
    <mergeCell ref="H16:I16"/>
    <mergeCell ref="J16:K16"/>
    <mergeCell ref="M16:N16"/>
    <mergeCell ref="F15:G15"/>
    <mergeCell ref="H15:I15"/>
    <mergeCell ref="J15:K15"/>
    <mergeCell ref="M15:N15"/>
    <mergeCell ref="O17:P18"/>
    <mergeCell ref="F18:G18"/>
    <mergeCell ref="H18:I18"/>
    <mergeCell ref="F17:G17"/>
    <mergeCell ref="H17:I17"/>
    <mergeCell ref="J17:K17"/>
    <mergeCell ref="M17:N17"/>
    <mergeCell ref="J18:K18"/>
    <mergeCell ref="M18:N18"/>
    <mergeCell ref="O19:P19"/>
    <mergeCell ref="A20:C20"/>
    <mergeCell ref="D20:E20"/>
    <mergeCell ref="F20:G20"/>
    <mergeCell ref="H20:I20"/>
    <mergeCell ref="J20:K20"/>
    <mergeCell ref="M20:N20"/>
    <mergeCell ref="O20:P20"/>
    <mergeCell ref="A19:C19"/>
    <mergeCell ref="D19:E19"/>
    <mergeCell ref="J19:K19"/>
    <mergeCell ref="M19:N19"/>
    <mergeCell ref="F19:G19"/>
    <mergeCell ref="H19:I19"/>
    <mergeCell ref="M21:N21"/>
    <mergeCell ref="J21:K21"/>
    <mergeCell ref="O21:P21"/>
    <mergeCell ref="B22:E22"/>
    <mergeCell ref="F22:G22"/>
    <mergeCell ref="H22:I22"/>
    <mergeCell ref="J22:K22"/>
    <mergeCell ref="M22:N22"/>
    <mergeCell ref="O22:P22"/>
    <mergeCell ref="A21:E21"/>
    <mergeCell ref="O23:P24"/>
    <mergeCell ref="H23:I24"/>
    <mergeCell ref="J23:K24"/>
    <mergeCell ref="L23:L24"/>
    <mergeCell ref="M23:N24"/>
    <mergeCell ref="F23:G24"/>
    <mergeCell ref="F21:G21"/>
    <mergeCell ref="H21:I21"/>
    <mergeCell ref="A23:A24"/>
    <mergeCell ref="B23:E23"/>
    <mergeCell ref="B24:E24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:E1"/>
    </sheetView>
  </sheetViews>
  <sheetFormatPr defaultColWidth="9.140625" defaultRowHeight="28.5" customHeight="1"/>
  <cols>
    <col min="1" max="1" width="9.7109375" style="0" customWidth="1"/>
    <col min="2" max="2" width="39.00390625" style="0" customWidth="1"/>
    <col min="3" max="3" width="37.7109375" style="0" customWidth="1"/>
    <col min="4" max="4" width="16.28125" style="0" customWidth="1"/>
    <col min="5" max="5" width="16.00390625" style="0" customWidth="1"/>
  </cols>
  <sheetData>
    <row r="1" spans="1:5" ht="39.75" customHeight="1" thickBot="1">
      <c r="A1" s="78" t="s">
        <v>88</v>
      </c>
      <c r="B1" s="79"/>
      <c r="C1" s="79"/>
      <c r="D1" s="79"/>
      <c r="E1" s="79"/>
    </row>
    <row r="2" spans="1:5" ht="84.75" customHeight="1" thickBot="1">
      <c r="A2" s="36" t="s">
        <v>18</v>
      </c>
      <c r="B2" s="25" t="s">
        <v>19</v>
      </c>
      <c r="C2" s="26" t="s">
        <v>89</v>
      </c>
      <c r="D2" s="26" t="s">
        <v>90</v>
      </c>
      <c r="E2" s="26" t="s">
        <v>23</v>
      </c>
    </row>
    <row r="3" spans="1:5" ht="28.5" customHeight="1" thickBot="1">
      <c r="A3" s="31">
        <v>1</v>
      </c>
      <c r="B3" s="20">
        <v>2</v>
      </c>
      <c r="C3" s="20">
        <v>3</v>
      </c>
      <c r="D3" s="20">
        <v>4</v>
      </c>
      <c r="E3" s="30">
        <v>5</v>
      </c>
    </row>
    <row r="4" spans="1:5" ht="53.25" customHeight="1" thickBot="1">
      <c r="A4" s="22" t="s">
        <v>26</v>
      </c>
      <c r="B4" s="16" t="s">
        <v>91</v>
      </c>
      <c r="C4" s="20">
        <v>10008.4</v>
      </c>
      <c r="D4" s="19">
        <v>10008.4</v>
      </c>
      <c r="E4" s="30">
        <f>(D4/C4)*100</f>
        <v>100</v>
      </c>
    </row>
    <row r="5" spans="1:5" ht="28.5" customHeight="1">
      <c r="A5" s="172"/>
      <c r="B5" s="35" t="s">
        <v>92</v>
      </c>
      <c r="C5" s="175">
        <f>6718.5+2985.9</f>
        <v>9704.4</v>
      </c>
      <c r="D5" s="211">
        <v>9704.4</v>
      </c>
      <c r="E5" s="213">
        <f aca="true" t="shared" si="0" ref="E5:E14">(D5/C5)*100</f>
        <v>100</v>
      </c>
    </row>
    <row r="6" spans="1:5" ht="16.5" customHeight="1" thickBot="1">
      <c r="A6" s="173"/>
      <c r="B6" s="16" t="s">
        <v>93</v>
      </c>
      <c r="C6" s="176"/>
      <c r="D6" s="212"/>
      <c r="E6" s="214"/>
    </row>
    <row r="7" spans="1:5" ht="33" customHeight="1" thickBot="1">
      <c r="A7" s="22"/>
      <c r="B7" s="16" t="s">
        <v>94</v>
      </c>
      <c r="C7" s="20">
        <f>1983.3+105.7</f>
        <v>2089</v>
      </c>
      <c r="D7" s="19">
        <v>2089</v>
      </c>
      <c r="E7" s="30">
        <f t="shared" si="0"/>
        <v>100</v>
      </c>
    </row>
    <row r="8" spans="1:5" ht="58.5" customHeight="1" thickBot="1">
      <c r="A8" s="22" t="s">
        <v>31</v>
      </c>
      <c r="B8" s="16" t="s">
        <v>95</v>
      </c>
      <c r="C8" s="20">
        <v>379.7</v>
      </c>
      <c r="D8" s="19">
        <v>379.7</v>
      </c>
      <c r="E8" s="30">
        <f t="shared" si="0"/>
        <v>100</v>
      </c>
    </row>
    <row r="9" spans="1:5" ht="78" customHeight="1" thickBot="1">
      <c r="A9" s="22" t="s">
        <v>36</v>
      </c>
      <c r="B9" s="16" t="s">
        <v>96</v>
      </c>
      <c r="C9" s="20"/>
      <c r="D9" s="19"/>
      <c r="E9" s="30"/>
    </row>
    <row r="10" spans="1:5" ht="65.25" customHeight="1" thickBot="1">
      <c r="A10" s="22" t="s">
        <v>38</v>
      </c>
      <c r="B10" s="16" t="s">
        <v>97</v>
      </c>
      <c r="C10" s="20">
        <v>192.4</v>
      </c>
      <c r="D10" s="19">
        <v>192.4</v>
      </c>
      <c r="E10" s="30">
        <f t="shared" si="0"/>
        <v>100</v>
      </c>
    </row>
    <row r="11" spans="1:5" ht="28.5" customHeight="1">
      <c r="A11" s="172"/>
      <c r="B11" s="35" t="s">
        <v>92</v>
      </c>
      <c r="C11" s="175">
        <v>192.4</v>
      </c>
      <c r="D11" s="211">
        <v>192.4</v>
      </c>
      <c r="E11" s="213">
        <f t="shared" si="0"/>
        <v>100</v>
      </c>
    </row>
    <row r="12" spans="1:5" ht="28.5" customHeight="1" thickBot="1">
      <c r="A12" s="173"/>
      <c r="B12" s="16" t="s">
        <v>93</v>
      </c>
      <c r="C12" s="176"/>
      <c r="D12" s="212"/>
      <c r="E12" s="214"/>
    </row>
    <row r="13" spans="1:5" ht="28.5" customHeight="1" thickBot="1">
      <c r="A13" s="22"/>
      <c r="B13" s="16" t="s">
        <v>94</v>
      </c>
      <c r="C13" s="20"/>
      <c r="D13" s="19"/>
      <c r="E13" s="30"/>
    </row>
    <row r="14" spans="1:5" ht="53.25" customHeight="1" thickBot="1">
      <c r="A14" s="22" t="s">
        <v>40</v>
      </c>
      <c r="B14" s="16" t="s">
        <v>98</v>
      </c>
      <c r="C14" s="20">
        <v>1500</v>
      </c>
      <c r="D14" s="19">
        <v>1500</v>
      </c>
      <c r="E14" s="30">
        <f t="shared" si="0"/>
        <v>100</v>
      </c>
    </row>
    <row r="15" ht="28.5" customHeight="1">
      <c r="A15" s="3"/>
    </row>
    <row r="16" ht="28.5" customHeight="1">
      <c r="A16" s="41"/>
    </row>
    <row r="17" ht="28.5" customHeight="1">
      <c r="A17" s="41"/>
    </row>
    <row r="18" ht="28.5" customHeight="1">
      <c r="A18" s="41"/>
    </row>
    <row r="19" ht="28.5" customHeight="1">
      <c r="A19" s="41"/>
    </row>
    <row r="20" ht="28.5" customHeight="1">
      <c r="A20" s="41"/>
    </row>
    <row r="21" ht="28.5" customHeight="1">
      <c r="A21" s="41"/>
    </row>
    <row r="22" ht="28.5" customHeight="1">
      <c r="A22" s="41"/>
    </row>
    <row r="23" ht="28.5" customHeight="1">
      <c r="A23" s="41"/>
    </row>
    <row r="24" ht="28.5" customHeight="1">
      <c r="A24" s="41"/>
    </row>
    <row r="25" ht="28.5" customHeight="1">
      <c r="A25" s="41"/>
    </row>
    <row r="26" ht="28.5" customHeight="1">
      <c r="A26" s="41"/>
    </row>
    <row r="27" ht="28.5" customHeight="1">
      <c r="A27" s="41"/>
    </row>
    <row r="28" ht="28.5" customHeight="1">
      <c r="A28" s="41"/>
    </row>
    <row r="29" ht="28.5" customHeight="1">
      <c r="A29" s="41"/>
    </row>
    <row r="30" ht="28.5" customHeight="1">
      <c r="A30" s="41"/>
    </row>
    <row r="31" ht="28.5" customHeight="1">
      <c r="A31" s="41"/>
    </row>
    <row r="32" ht="28.5" customHeight="1">
      <c r="A32" s="41"/>
    </row>
  </sheetData>
  <sheetProtection/>
  <mergeCells count="9">
    <mergeCell ref="A1:E1"/>
    <mergeCell ref="A5:A6"/>
    <mergeCell ref="C5:C6"/>
    <mergeCell ref="D5:D6"/>
    <mergeCell ref="E5:E6"/>
    <mergeCell ref="A11:A12"/>
    <mergeCell ref="C11:C12"/>
    <mergeCell ref="D11:D12"/>
    <mergeCell ref="E11:E1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52">
      <selection activeCell="D4" sqref="D4"/>
    </sheetView>
  </sheetViews>
  <sheetFormatPr defaultColWidth="9.140625" defaultRowHeight="28.5" customHeight="1"/>
  <cols>
    <col min="1" max="1" width="4.421875" style="0" customWidth="1"/>
    <col min="2" max="2" width="29.421875" style="0" customWidth="1"/>
    <col min="3" max="3" width="37.7109375" style="0" customWidth="1"/>
    <col min="4" max="7" width="14.140625" style="0" customWidth="1"/>
    <col min="8" max="8" width="15.140625" style="0" customWidth="1"/>
  </cols>
  <sheetData>
    <row r="1" spans="1:8" ht="28.5" customHeight="1" thickBot="1">
      <c r="A1" s="78" t="s">
        <v>99</v>
      </c>
      <c r="B1" s="79"/>
      <c r="C1" s="79"/>
      <c r="D1" s="79"/>
      <c r="E1" s="79"/>
      <c r="F1" s="79"/>
      <c r="G1" s="79"/>
      <c r="H1" s="79"/>
    </row>
    <row r="2" spans="1:8" ht="171.75" customHeight="1" thickBot="1">
      <c r="A2" s="37" t="s">
        <v>18</v>
      </c>
      <c r="B2" s="27" t="s">
        <v>100</v>
      </c>
      <c r="C2" s="27" t="s">
        <v>101</v>
      </c>
      <c r="D2" s="27" t="s">
        <v>102</v>
      </c>
      <c r="E2" s="27" t="s">
        <v>103</v>
      </c>
      <c r="F2" s="27" t="s">
        <v>104</v>
      </c>
      <c r="G2" s="27" t="s">
        <v>105</v>
      </c>
      <c r="H2" s="27" t="s">
        <v>106</v>
      </c>
    </row>
    <row r="3" spans="1:8" ht="28.5" customHeight="1">
      <c r="A3" s="52" t="s">
        <v>107</v>
      </c>
      <c r="B3" s="53" t="s">
        <v>108</v>
      </c>
      <c r="C3" s="53" t="s">
        <v>109</v>
      </c>
      <c r="D3" s="53" t="s">
        <v>110</v>
      </c>
      <c r="E3" s="53" t="s">
        <v>111</v>
      </c>
      <c r="F3" s="53" t="s">
        <v>112</v>
      </c>
      <c r="G3" s="53" t="s">
        <v>113</v>
      </c>
      <c r="H3" s="53" t="s">
        <v>114</v>
      </c>
    </row>
    <row r="4" spans="1:8" ht="28.5" customHeight="1">
      <c r="A4" s="54">
        <v>1</v>
      </c>
      <c r="B4" s="55" t="s">
        <v>180</v>
      </c>
      <c r="C4" s="55" t="s">
        <v>181</v>
      </c>
      <c r="D4" s="55">
        <v>25</v>
      </c>
      <c r="E4" s="56">
        <v>40329</v>
      </c>
      <c r="F4" s="55"/>
      <c r="G4" s="55">
        <v>6248</v>
      </c>
      <c r="H4" s="55"/>
    </row>
    <row r="5" spans="1:8" ht="28.5" customHeight="1">
      <c r="A5" s="54">
        <v>2</v>
      </c>
      <c r="B5" s="55" t="s">
        <v>182</v>
      </c>
      <c r="C5" s="55" t="s">
        <v>181</v>
      </c>
      <c r="D5" s="55">
        <v>15</v>
      </c>
      <c r="E5" s="56">
        <v>40329</v>
      </c>
      <c r="F5" s="55"/>
      <c r="G5" s="55">
        <v>259.7</v>
      </c>
      <c r="H5" s="55"/>
    </row>
    <row r="6" spans="1:8" ht="28.5" customHeight="1">
      <c r="A6" s="54">
        <v>3</v>
      </c>
      <c r="B6" s="55" t="s">
        <v>183</v>
      </c>
      <c r="C6" s="55" t="s">
        <v>181</v>
      </c>
      <c r="D6" s="55">
        <v>15</v>
      </c>
      <c r="E6" s="56">
        <v>40329</v>
      </c>
      <c r="F6" s="55"/>
      <c r="G6" s="55">
        <v>153.6</v>
      </c>
      <c r="H6" s="55">
        <v>6823.3</v>
      </c>
    </row>
    <row r="7" spans="1:8" ht="28.5" customHeight="1">
      <c r="A7" s="54">
        <v>4</v>
      </c>
      <c r="B7" s="55" t="s">
        <v>184</v>
      </c>
      <c r="C7" s="55" t="s">
        <v>181</v>
      </c>
      <c r="D7" s="55">
        <v>15</v>
      </c>
      <c r="E7" s="56">
        <v>40329</v>
      </c>
      <c r="F7" s="55"/>
      <c r="G7" s="55">
        <v>121.4</v>
      </c>
      <c r="H7" s="55"/>
    </row>
    <row r="8" spans="1:8" ht="28.5" customHeight="1">
      <c r="A8" s="54">
        <v>5</v>
      </c>
      <c r="B8" s="55" t="s">
        <v>189</v>
      </c>
      <c r="C8" s="55" t="s">
        <v>181</v>
      </c>
      <c r="D8" s="55">
        <v>15</v>
      </c>
      <c r="E8" s="56">
        <v>40543</v>
      </c>
      <c r="F8" s="55"/>
      <c r="G8" s="55">
        <v>124.8</v>
      </c>
      <c r="H8" s="55">
        <v>335</v>
      </c>
    </row>
    <row r="9" spans="1:8" ht="28.5" customHeight="1">
      <c r="A9" s="54">
        <v>6</v>
      </c>
      <c r="B9" s="55" t="s">
        <v>185</v>
      </c>
      <c r="C9" s="55" t="s">
        <v>181</v>
      </c>
      <c r="D9" s="55">
        <v>15</v>
      </c>
      <c r="E9" s="55">
        <v>2008</v>
      </c>
      <c r="F9" s="55"/>
      <c r="G9" s="55">
        <v>220.6</v>
      </c>
      <c r="H9" s="55"/>
    </row>
    <row r="10" ht="28.5" customHeight="1">
      <c r="A10" s="41"/>
    </row>
    <row r="11" ht="28.5" customHeight="1">
      <c r="A11" s="41"/>
    </row>
    <row r="12" ht="28.5" customHeight="1">
      <c r="A12" s="41"/>
    </row>
    <row r="13" ht="28.5" customHeight="1">
      <c r="A13" s="41"/>
    </row>
    <row r="14" ht="28.5" customHeight="1">
      <c r="A14" s="41"/>
    </row>
    <row r="15" ht="28.5" customHeight="1">
      <c r="A15" s="41"/>
    </row>
    <row r="16" ht="28.5" customHeight="1">
      <c r="A16" s="41"/>
    </row>
    <row r="17" ht="28.5" customHeight="1">
      <c r="A17" s="41"/>
    </row>
    <row r="18" ht="28.5" customHeight="1">
      <c r="A18" s="41"/>
    </row>
    <row r="19" ht="28.5" customHeight="1">
      <c r="A19" s="41"/>
    </row>
    <row r="20" ht="28.5" customHeight="1">
      <c r="A20" s="41"/>
    </row>
    <row r="21" ht="28.5" customHeight="1">
      <c r="A21" s="41"/>
    </row>
    <row r="22" ht="28.5" customHeight="1">
      <c r="A22" s="41"/>
    </row>
    <row r="23" ht="28.5" customHeight="1">
      <c r="A23" s="41"/>
    </row>
    <row r="24" ht="28.5" customHeight="1">
      <c r="A24" s="41"/>
    </row>
    <row r="25" ht="28.5" customHeight="1">
      <c r="A25" s="41"/>
    </row>
    <row r="26" ht="28.5" customHeight="1">
      <c r="A26" s="41"/>
    </row>
    <row r="27" ht="28.5" customHeight="1">
      <c r="A27" s="41"/>
    </row>
    <row r="28" ht="28.5" customHeight="1">
      <c r="A28" s="41"/>
    </row>
    <row r="29" ht="28.5" customHeight="1">
      <c r="A29" s="41"/>
    </row>
    <row r="30" ht="28.5" customHeight="1">
      <c r="A30" s="41"/>
    </row>
    <row r="31" ht="28.5" customHeight="1">
      <c r="A31" s="41"/>
    </row>
    <row r="32" ht="28.5" customHeight="1">
      <c r="A32" s="41"/>
    </row>
    <row r="33" ht="28.5" customHeight="1">
      <c r="A33" s="41"/>
    </row>
    <row r="34" ht="28.5" customHeight="1">
      <c r="A34" s="41"/>
    </row>
    <row r="35" ht="28.5" customHeight="1">
      <c r="A35" s="41"/>
    </row>
    <row r="36" ht="28.5" customHeight="1">
      <c r="A36" s="41"/>
    </row>
    <row r="37" ht="28.5" customHeight="1">
      <c r="A37" s="1" t="s">
        <v>0</v>
      </c>
    </row>
    <row r="38" ht="28.5" customHeight="1">
      <c r="A38" s="1" t="s">
        <v>140</v>
      </c>
    </row>
    <row r="39" ht="28.5" customHeight="1">
      <c r="A39" s="1" t="s">
        <v>141</v>
      </c>
    </row>
    <row r="40" ht="28.5" customHeight="1">
      <c r="A40" s="1" t="s">
        <v>142</v>
      </c>
    </row>
    <row r="41" ht="28.5" customHeight="1">
      <c r="A41" s="1"/>
    </row>
    <row r="42" ht="28.5" customHeight="1">
      <c r="A42" s="1" t="s">
        <v>6</v>
      </c>
    </row>
    <row r="43" ht="28.5" customHeight="1">
      <c r="A43" s="1"/>
    </row>
    <row r="44" ht="28.5" customHeight="1">
      <c r="A44" s="1"/>
    </row>
    <row r="45" ht="28.5" customHeight="1">
      <c r="A45" s="1" t="s">
        <v>143</v>
      </c>
    </row>
    <row r="46" ht="28.5" customHeight="1">
      <c r="A46" s="1" t="s">
        <v>144</v>
      </c>
    </row>
    <row r="47" ht="28.5" customHeight="1">
      <c r="A47" s="1" t="s">
        <v>145</v>
      </c>
    </row>
    <row r="48" ht="28.5" customHeight="1">
      <c r="A48" s="1" t="s">
        <v>146</v>
      </c>
    </row>
    <row r="49" ht="28.5" customHeight="1">
      <c r="A49" s="1"/>
    </row>
    <row r="50" ht="28.5" customHeight="1">
      <c r="A50" s="1"/>
    </row>
    <row r="51" ht="28.5" customHeight="1">
      <c r="A51" s="1" t="s">
        <v>139</v>
      </c>
    </row>
    <row r="52" ht="28.5" customHeight="1">
      <c r="A52" s="42"/>
    </row>
    <row r="53" ht="28.5" customHeight="1">
      <c r="A53" s="2" t="s">
        <v>147</v>
      </c>
    </row>
    <row r="54" ht="28.5" customHeight="1" thickBot="1">
      <c r="A54" s="2" t="s">
        <v>148</v>
      </c>
    </row>
    <row r="55" spans="1:6" ht="28.5" customHeight="1" thickBot="1">
      <c r="A55" s="36" t="s">
        <v>18</v>
      </c>
      <c r="B55" s="26" t="s">
        <v>116</v>
      </c>
      <c r="C55" s="27" t="s">
        <v>149</v>
      </c>
      <c r="D55" s="26" t="s">
        <v>150</v>
      </c>
      <c r="E55" s="26" t="s">
        <v>151</v>
      </c>
      <c r="F55" s="26" t="s">
        <v>152</v>
      </c>
    </row>
    <row r="56" spans="1:6" ht="28.5" customHeight="1" thickBot="1">
      <c r="A56" s="22" t="s">
        <v>107</v>
      </c>
      <c r="B56" s="20" t="s">
        <v>108</v>
      </c>
      <c r="C56" s="30" t="s">
        <v>109</v>
      </c>
      <c r="D56" s="20" t="s">
        <v>110</v>
      </c>
      <c r="E56" s="20" t="s">
        <v>111</v>
      </c>
      <c r="F56" s="30" t="s">
        <v>112</v>
      </c>
    </row>
    <row r="57" spans="1:6" ht="28.5" customHeight="1" thickBot="1">
      <c r="A57" s="22" t="s">
        <v>153</v>
      </c>
      <c r="B57" s="16" t="s">
        <v>154</v>
      </c>
      <c r="C57" s="21"/>
      <c r="D57" s="16"/>
      <c r="E57" s="16"/>
      <c r="F57" s="21"/>
    </row>
    <row r="58" spans="1:6" ht="28.5" customHeight="1">
      <c r="A58" s="218"/>
      <c r="B58" s="35" t="s">
        <v>92</v>
      </c>
      <c r="C58" s="220"/>
      <c r="D58" s="222"/>
      <c r="E58" s="222"/>
      <c r="F58" s="220"/>
    </row>
    <row r="59" spans="1:6" ht="28.5" customHeight="1" thickBot="1">
      <c r="A59" s="219"/>
      <c r="B59" s="16" t="s">
        <v>155</v>
      </c>
      <c r="C59" s="221"/>
      <c r="D59" s="223"/>
      <c r="E59" s="223"/>
      <c r="F59" s="221"/>
    </row>
    <row r="60" spans="1:6" ht="28.5" customHeight="1" thickBot="1">
      <c r="A60" s="43"/>
      <c r="B60" s="16" t="s">
        <v>127</v>
      </c>
      <c r="C60" s="21"/>
      <c r="D60" s="16"/>
      <c r="E60" s="16"/>
      <c r="F60" s="21"/>
    </row>
    <row r="61" spans="1:6" ht="28.5" customHeight="1" thickBot="1">
      <c r="A61" s="22" t="s">
        <v>156</v>
      </c>
      <c r="B61" s="16" t="s">
        <v>157</v>
      </c>
      <c r="C61" s="21"/>
      <c r="D61" s="16"/>
      <c r="E61" s="16"/>
      <c r="F61" s="21"/>
    </row>
    <row r="62" spans="1:6" ht="28.5" customHeight="1" thickBot="1">
      <c r="A62" s="44" t="s">
        <v>158</v>
      </c>
      <c r="B62" s="16" t="s">
        <v>159</v>
      </c>
      <c r="C62" s="21"/>
      <c r="D62" s="16"/>
      <c r="E62" s="16"/>
      <c r="F62" s="21"/>
    </row>
    <row r="63" spans="1:6" ht="28.5" customHeight="1" thickBot="1">
      <c r="A63" s="22" t="s">
        <v>160</v>
      </c>
      <c r="B63" s="16" t="s">
        <v>161</v>
      </c>
      <c r="C63" s="21"/>
      <c r="D63" s="16"/>
      <c r="E63" s="16"/>
      <c r="F63" s="21"/>
    </row>
    <row r="64" spans="1:6" ht="28.5" customHeight="1" thickBot="1">
      <c r="A64" s="22" t="s">
        <v>162</v>
      </c>
      <c r="B64" s="16" t="s">
        <v>131</v>
      </c>
      <c r="C64" s="21"/>
      <c r="D64" s="16"/>
      <c r="E64" s="16"/>
      <c r="F64" s="21"/>
    </row>
    <row r="65" spans="1:6" ht="28.5" customHeight="1" thickBot="1">
      <c r="A65" s="215" t="s">
        <v>132</v>
      </c>
      <c r="B65" s="216"/>
      <c r="C65" s="20"/>
      <c r="D65" s="30" t="s">
        <v>46</v>
      </c>
      <c r="E65" s="20"/>
      <c r="F65" s="30"/>
    </row>
    <row r="66" ht="28.5" customHeight="1">
      <c r="A66" s="40"/>
    </row>
    <row r="67" spans="1:6" ht="28.5" customHeight="1">
      <c r="A67" s="217" t="s">
        <v>133</v>
      </c>
      <c r="B67" s="45" t="s">
        <v>134</v>
      </c>
      <c r="C67" s="45" t="s">
        <v>136</v>
      </c>
      <c r="D67" s="217" t="s">
        <v>138</v>
      </c>
      <c r="E67" s="45" t="s">
        <v>134</v>
      </c>
      <c r="F67" s="45" t="s">
        <v>136</v>
      </c>
    </row>
    <row r="68" spans="1:6" ht="28.5" customHeight="1">
      <c r="A68" s="217"/>
      <c r="B68" s="13" t="s">
        <v>135</v>
      </c>
      <c r="C68" s="13" t="s">
        <v>137</v>
      </c>
      <c r="D68" s="217"/>
      <c r="E68" s="13" t="s">
        <v>135</v>
      </c>
      <c r="F68" s="13" t="s">
        <v>137</v>
      </c>
    </row>
    <row r="69" spans="1:6" ht="28.5" customHeight="1">
      <c r="A69" s="17" t="s">
        <v>139</v>
      </c>
      <c r="B69" s="39"/>
      <c r="C69" s="39"/>
      <c r="D69" s="39"/>
      <c r="E69" s="39"/>
      <c r="F69" s="39"/>
    </row>
    <row r="70" ht="28.5" customHeight="1">
      <c r="A70" s="15"/>
    </row>
    <row r="71" ht="28.5" customHeight="1">
      <c r="A71" s="15"/>
    </row>
    <row r="72" ht="28.5" customHeight="1">
      <c r="A72" s="15"/>
    </row>
    <row r="73" ht="28.5" customHeight="1">
      <c r="A73" s="15"/>
    </row>
    <row r="74" ht="28.5" customHeight="1">
      <c r="A74" s="15"/>
    </row>
    <row r="75" ht="28.5" customHeight="1">
      <c r="A75" s="15"/>
    </row>
    <row r="76" ht="28.5" customHeight="1">
      <c r="A76" s="15" t="s">
        <v>163</v>
      </c>
    </row>
    <row r="77" spans="1:2" ht="28.5" customHeight="1">
      <c r="A77" s="18"/>
      <c r="B77" s="18" t="s">
        <v>169</v>
      </c>
    </row>
    <row r="78" spans="1:2" ht="28.5" customHeight="1">
      <c r="A78" s="12" t="s">
        <v>164</v>
      </c>
      <c r="B78" s="18" t="s">
        <v>170</v>
      </c>
    </row>
    <row r="79" spans="1:2" ht="28.5" customHeight="1">
      <c r="A79" s="12" t="s">
        <v>165</v>
      </c>
      <c r="B79" s="12" t="s">
        <v>167</v>
      </c>
    </row>
    <row r="80" spans="1:2" ht="28.5" customHeight="1">
      <c r="A80" s="18" t="s">
        <v>166</v>
      </c>
      <c r="B80" s="12"/>
    </row>
    <row r="81" spans="1:2" ht="28.5" customHeight="1">
      <c r="A81" s="12" t="s">
        <v>167</v>
      </c>
      <c r="B81" s="18" t="s">
        <v>168</v>
      </c>
    </row>
    <row r="82" spans="1:2" ht="28.5" customHeight="1">
      <c r="A82" s="18"/>
      <c r="B82" s="38"/>
    </row>
    <row r="83" spans="1:2" ht="28.5" customHeight="1">
      <c r="A83" s="18" t="s">
        <v>168</v>
      </c>
      <c r="B83" s="38"/>
    </row>
    <row r="84" ht="28.5" customHeight="1">
      <c r="A84" s="46"/>
    </row>
  </sheetData>
  <sheetProtection/>
  <mergeCells count="9">
    <mergeCell ref="A65:B65"/>
    <mergeCell ref="A67:A68"/>
    <mergeCell ref="D67:D68"/>
    <mergeCell ref="A1:H1"/>
    <mergeCell ref="A58:A59"/>
    <mergeCell ref="C58:C59"/>
    <mergeCell ref="D58:D59"/>
    <mergeCell ref="E58:E59"/>
    <mergeCell ref="F58:F59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79">
      <selection activeCell="C91" sqref="C91"/>
    </sheetView>
  </sheetViews>
  <sheetFormatPr defaultColWidth="9.140625" defaultRowHeight="28.5" customHeight="1"/>
  <cols>
    <col min="1" max="1" width="11.421875" style="0" customWidth="1"/>
    <col min="2" max="2" width="29.7109375" style="0" customWidth="1"/>
    <col min="3" max="3" width="12.421875" style="0" customWidth="1"/>
    <col min="4" max="9" width="14.421875" style="0" customWidth="1"/>
  </cols>
  <sheetData>
    <row r="1" spans="1:9" ht="28.5" customHeight="1" thickBot="1">
      <c r="A1" s="78" t="s">
        <v>115</v>
      </c>
      <c r="B1" s="79"/>
      <c r="C1" s="79"/>
      <c r="D1" s="79"/>
      <c r="E1" s="79"/>
      <c r="F1" s="79"/>
      <c r="G1" s="79"/>
      <c r="H1" s="79"/>
      <c r="I1" s="79"/>
    </row>
    <row r="2" spans="1:9" ht="105" customHeight="1" thickBot="1">
      <c r="A2" s="36" t="s">
        <v>18</v>
      </c>
      <c r="B2" s="26" t="s">
        <v>116</v>
      </c>
      <c r="C2" s="26" t="s">
        <v>117</v>
      </c>
      <c r="D2" s="26" t="s">
        <v>118</v>
      </c>
      <c r="E2" s="26" t="s">
        <v>119</v>
      </c>
      <c r="F2" s="26" t="s">
        <v>120</v>
      </c>
      <c r="G2" s="26" t="s">
        <v>121</v>
      </c>
      <c r="H2" s="26" t="s">
        <v>122</v>
      </c>
      <c r="I2" s="27" t="s">
        <v>123</v>
      </c>
    </row>
    <row r="3" spans="1:9" ht="28.5" customHeight="1" thickBot="1">
      <c r="A3" s="22" t="s">
        <v>107</v>
      </c>
      <c r="B3" s="20" t="s">
        <v>108</v>
      </c>
      <c r="C3" s="20" t="s">
        <v>109</v>
      </c>
      <c r="D3" s="20" t="s">
        <v>110</v>
      </c>
      <c r="E3" s="30" t="s">
        <v>111</v>
      </c>
      <c r="F3" s="30" t="s">
        <v>112</v>
      </c>
      <c r="G3" s="30" t="s">
        <v>113</v>
      </c>
      <c r="H3" s="30" t="s">
        <v>114</v>
      </c>
      <c r="I3" s="30" t="s">
        <v>124</v>
      </c>
    </row>
    <row r="4" spans="1:9" ht="36.75" customHeight="1" thickBot="1">
      <c r="A4" s="22" t="s">
        <v>26</v>
      </c>
      <c r="B4" s="16" t="s">
        <v>125</v>
      </c>
      <c r="C4" s="16"/>
      <c r="D4" s="16"/>
      <c r="E4" s="21"/>
      <c r="F4" s="30"/>
      <c r="G4" s="30"/>
      <c r="H4" s="30"/>
      <c r="I4" s="21"/>
    </row>
    <row r="5" spans="1:9" ht="28.5" customHeight="1">
      <c r="A5" s="172"/>
      <c r="B5" s="35" t="s">
        <v>92</v>
      </c>
      <c r="C5" s="222"/>
      <c r="D5" s="222"/>
      <c r="E5" s="220"/>
      <c r="F5" s="213"/>
      <c r="G5" s="213"/>
      <c r="H5" s="213"/>
      <c r="I5" s="220"/>
    </row>
    <row r="6" spans="1:9" ht="66.75" customHeight="1" thickBot="1">
      <c r="A6" s="173"/>
      <c r="B6" s="16" t="s">
        <v>126</v>
      </c>
      <c r="C6" s="223"/>
      <c r="D6" s="223"/>
      <c r="E6" s="221"/>
      <c r="F6" s="224"/>
      <c r="G6" s="224"/>
      <c r="H6" s="224"/>
      <c r="I6" s="221"/>
    </row>
    <row r="7" spans="1:9" ht="29.25" customHeight="1" thickBot="1">
      <c r="A7" s="22"/>
      <c r="B7" s="16" t="s">
        <v>186</v>
      </c>
      <c r="C7" s="16"/>
      <c r="D7" s="16"/>
      <c r="E7" s="21"/>
      <c r="F7" s="30"/>
      <c r="G7" s="30"/>
      <c r="H7" s="30"/>
      <c r="I7" s="21"/>
    </row>
    <row r="8" spans="1:9" ht="29.25" customHeight="1" thickBot="1">
      <c r="A8" s="22"/>
      <c r="B8" s="16" t="s">
        <v>187</v>
      </c>
      <c r="C8" s="16"/>
      <c r="D8" s="16"/>
      <c r="E8" s="21"/>
      <c r="F8" s="30"/>
      <c r="G8" s="30"/>
      <c r="H8" s="30"/>
      <c r="I8" s="21"/>
    </row>
    <row r="9" spans="1:9" ht="33" customHeight="1" thickBot="1">
      <c r="A9" s="22"/>
      <c r="B9" s="16" t="s">
        <v>188</v>
      </c>
      <c r="C9" s="16"/>
      <c r="D9" s="16"/>
      <c r="E9" s="21"/>
      <c r="F9" s="30"/>
      <c r="G9" s="30"/>
      <c r="H9" s="30"/>
      <c r="I9" s="21"/>
    </row>
    <row r="10" spans="1:9" ht="28.5" customHeight="1" thickBot="1">
      <c r="A10" s="22"/>
      <c r="B10" s="16" t="s">
        <v>189</v>
      </c>
      <c r="C10" s="16"/>
      <c r="D10" s="16"/>
      <c r="E10" s="21"/>
      <c r="F10" s="30"/>
      <c r="G10" s="30"/>
      <c r="H10" s="30"/>
      <c r="I10" s="21"/>
    </row>
    <row r="11" spans="1:9" ht="33.75" customHeight="1" thickBot="1">
      <c r="A11" s="22"/>
      <c r="B11" s="16" t="s">
        <v>190</v>
      </c>
      <c r="C11" s="16"/>
      <c r="D11" s="16"/>
      <c r="E11" s="21"/>
      <c r="F11" s="30"/>
      <c r="G11" s="30"/>
      <c r="H11" s="30"/>
      <c r="I11" s="21"/>
    </row>
    <row r="12" spans="1:9" ht="33.75" customHeight="1" thickBot="1">
      <c r="A12" s="22"/>
      <c r="B12" s="16"/>
      <c r="C12" s="16"/>
      <c r="D12" s="16"/>
      <c r="E12" s="21"/>
      <c r="F12" s="30"/>
      <c r="G12" s="30"/>
      <c r="H12" s="30"/>
      <c r="I12" s="21"/>
    </row>
    <row r="13" spans="1:9" ht="28.5" customHeight="1" thickBot="1">
      <c r="A13" s="22"/>
      <c r="B13" s="16" t="s">
        <v>127</v>
      </c>
      <c r="C13" s="16"/>
      <c r="D13" s="16"/>
      <c r="E13" s="21"/>
      <c r="F13" s="30"/>
      <c r="G13" s="30"/>
      <c r="H13" s="30"/>
      <c r="I13" s="21"/>
    </row>
    <row r="14" spans="1:9" ht="32.25" customHeight="1" thickBot="1">
      <c r="A14" s="22" t="s">
        <v>31</v>
      </c>
      <c r="B14" s="16" t="s">
        <v>128</v>
      </c>
      <c r="C14" s="16"/>
      <c r="D14" s="16"/>
      <c r="E14" s="21"/>
      <c r="F14" s="30"/>
      <c r="G14" s="30"/>
      <c r="H14" s="30"/>
      <c r="I14" s="21"/>
    </row>
    <row r="15" spans="1:9" ht="30.75" customHeight="1" thickBot="1">
      <c r="A15" s="22" t="s">
        <v>36</v>
      </c>
      <c r="B15" s="16" t="s">
        <v>129</v>
      </c>
      <c r="C15" s="16"/>
      <c r="D15" s="16"/>
      <c r="E15" s="21"/>
      <c r="F15" s="30"/>
      <c r="G15" s="30"/>
      <c r="H15" s="30"/>
      <c r="I15" s="21"/>
    </row>
    <row r="16" spans="1:8" ht="28.5" customHeight="1" thickBot="1">
      <c r="A16" s="22" t="s">
        <v>38</v>
      </c>
      <c r="B16" s="16" t="s">
        <v>130</v>
      </c>
      <c r="C16" s="16"/>
      <c r="D16" s="16"/>
      <c r="E16" s="21"/>
      <c r="F16" s="30"/>
      <c r="G16" s="30"/>
      <c r="H16" s="30"/>
    </row>
    <row r="17" spans="1:8" ht="33" customHeight="1" thickBot="1">
      <c r="A17" s="22" t="s">
        <v>40</v>
      </c>
      <c r="B17" s="16" t="s">
        <v>131</v>
      </c>
      <c r="C17" s="16"/>
      <c r="D17" s="16"/>
      <c r="E17" s="21"/>
      <c r="F17" s="30"/>
      <c r="G17" s="30"/>
      <c r="H17" s="30"/>
    </row>
    <row r="18" spans="1:8" ht="38.25" customHeight="1" thickBot="1">
      <c r="A18" s="215" t="s">
        <v>132</v>
      </c>
      <c r="B18" s="216"/>
      <c r="C18" s="20" t="s">
        <v>46</v>
      </c>
      <c r="D18" s="20"/>
      <c r="E18" s="30" t="s">
        <v>46</v>
      </c>
      <c r="F18" s="30"/>
      <c r="G18" s="30"/>
      <c r="H18" s="30"/>
    </row>
    <row r="19" ht="28.5" customHeight="1">
      <c r="A19" s="15"/>
    </row>
    <row r="20" spans="1:6" ht="28.5" customHeight="1">
      <c r="A20" s="217" t="s">
        <v>133</v>
      </c>
      <c r="B20" s="12" t="s">
        <v>134</v>
      </c>
      <c r="C20" s="12" t="s">
        <v>136</v>
      </c>
      <c r="D20" s="217" t="s">
        <v>138</v>
      </c>
      <c r="E20" s="12" t="s">
        <v>134</v>
      </c>
      <c r="F20" s="12" t="s">
        <v>136</v>
      </c>
    </row>
    <row r="21" spans="1:6" ht="45" customHeight="1">
      <c r="A21" s="217"/>
      <c r="B21" s="12" t="s">
        <v>135</v>
      </c>
      <c r="C21" s="12" t="s">
        <v>137</v>
      </c>
      <c r="D21" s="217"/>
      <c r="E21" s="12" t="s">
        <v>135</v>
      </c>
      <c r="F21" s="12" t="s">
        <v>137</v>
      </c>
    </row>
    <row r="22" spans="1:6" ht="28.5" customHeight="1">
      <c r="A22" s="17" t="s">
        <v>139</v>
      </c>
      <c r="B22" s="39"/>
      <c r="C22" s="39"/>
      <c r="D22" s="39"/>
      <c r="E22" s="39"/>
      <c r="F22" s="39"/>
    </row>
    <row r="23" ht="28.5" customHeight="1">
      <c r="A23" s="40"/>
    </row>
    <row r="24" ht="28.5" customHeight="1">
      <c r="A24" s="40"/>
    </row>
    <row r="25" ht="28.5" customHeight="1">
      <c r="A25" s="41"/>
    </row>
    <row r="26" ht="28.5" customHeight="1">
      <c r="A26" s="41"/>
    </row>
    <row r="27" ht="28.5" customHeight="1">
      <c r="A27" s="41"/>
    </row>
    <row r="28" ht="28.5" customHeight="1">
      <c r="A28" s="41"/>
    </row>
    <row r="29" ht="28.5" customHeight="1">
      <c r="A29" s="41"/>
    </row>
    <row r="30" ht="28.5" customHeight="1">
      <c r="A30" s="41"/>
    </row>
    <row r="31" ht="28.5" customHeight="1">
      <c r="A31" s="41"/>
    </row>
    <row r="32" ht="28.5" customHeight="1">
      <c r="A32" s="41"/>
    </row>
    <row r="33" ht="28.5" customHeight="1">
      <c r="A33" s="41"/>
    </row>
    <row r="34" ht="28.5" customHeight="1">
      <c r="A34" s="41"/>
    </row>
    <row r="35" ht="28.5" customHeight="1">
      <c r="A35" s="41"/>
    </row>
    <row r="36" ht="28.5" customHeight="1">
      <c r="A36" s="41"/>
    </row>
    <row r="37" ht="28.5" customHeight="1">
      <c r="A37" s="41"/>
    </row>
    <row r="38" ht="28.5" customHeight="1">
      <c r="A38" s="41"/>
    </row>
    <row r="39" ht="28.5" customHeight="1">
      <c r="A39" s="41"/>
    </row>
    <row r="40" ht="28.5" customHeight="1">
      <c r="A40" s="41"/>
    </row>
    <row r="41" ht="28.5" customHeight="1">
      <c r="A41" s="41"/>
    </row>
    <row r="42" ht="28.5" customHeight="1">
      <c r="A42" s="41"/>
    </row>
    <row r="43" ht="28.5" customHeight="1">
      <c r="A43" s="41"/>
    </row>
    <row r="44" ht="28.5" customHeight="1">
      <c r="A44" s="41"/>
    </row>
    <row r="45" ht="28.5" customHeight="1">
      <c r="A45" s="41"/>
    </row>
    <row r="46" ht="28.5" customHeight="1">
      <c r="A46" s="41"/>
    </row>
    <row r="47" ht="28.5" customHeight="1">
      <c r="A47" s="41"/>
    </row>
    <row r="48" ht="28.5" customHeight="1">
      <c r="A48" s="41"/>
    </row>
    <row r="49" ht="28.5" customHeight="1">
      <c r="A49" s="41"/>
    </row>
    <row r="50" ht="28.5" customHeight="1">
      <c r="A50" s="41"/>
    </row>
    <row r="51" ht="28.5" customHeight="1">
      <c r="A51" s="41"/>
    </row>
    <row r="52" ht="28.5" customHeight="1">
      <c r="A52" s="41"/>
    </row>
    <row r="53" ht="28.5" customHeight="1">
      <c r="A53" s="41"/>
    </row>
    <row r="54" ht="28.5" customHeight="1">
      <c r="A54" s="41"/>
    </row>
    <row r="55" ht="28.5" customHeight="1">
      <c r="A55" s="41"/>
    </row>
    <row r="56" ht="28.5" customHeight="1">
      <c r="A56" s="1" t="s">
        <v>0</v>
      </c>
    </row>
    <row r="57" ht="28.5" customHeight="1">
      <c r="A57" s="1" t="s">
        <v>140</v>
      </c>
    </row>
    <row r="58" ht="28.5" customHeight="1">
      <c r="A58" s="1" t="s">
        <v>141</v>
      </c>
    </row>
    <row r="59" ht="28.5" customHeight="1">
      <c r="A59" s="1" t="s">
        <v>142</v>
      </c>
    </row>
    <row r="60" ht="28.5" customHeight="1">
      <c r="A60" s="1"/>
    </row>
    <row r="61" ht="28.5" customHeight="1">
      <c r="A61" s="1" t="s">
        <v>6</v>
      </c>
    </row>
    <row r="62" ht="28.5" customHeight="1">
      <c r="A62" s="1"/>
    </row>
    <row r="63" ht="28.5" customHeight="1">
      <c r="A63" s="1"/>
    </row>
    <row r="64" ht="28.5" customHeight="1">
      <c r="A64" s="1" t="s">
        <v>143</v>
      </c>
    </row>
    <row r="65" ht="28.5" customHeight="1">
      <c r="A65" s="1" t="s">
        <v>144</v>
      </c>
    </row>
    <row r="66" ht="28.5" customHeight="1">
      <c r="A66" s="1" t="s">
        <v>145</v>
      </c>
    </row>
    <row r="67" ht="28.5" customHeight="1">
      <c r="A67" s="1" t="s">
        <v>146</v>
      </c>
    </row>
    <row r="68" ht="28.5" customHeight="1">
      <c r="A68" s="1"/>
    </row>
    <row r="69" ht="28.5" customHeight="1">
      <c r="A69" s="1"/>
    </row>
    <row r="70" ht="28.5" customHeight="1">
      <c r="A70" s="1" t="s">
        <v>139</v>
      </c>
    </row>
    <row r="71" ht="28.5" customHeight="1">
      <c r="A71" s="42"/>
    </row>
    <row r="72" ht="28.5" customHeight="1">
      <c r="A72" s="2" t="s">
        <v>147</v>
      </c>
    </row>
    <row r="73" ht="28.5" customHeight="1" thickBot="1">
      <c r="A73" s="2" t="s">
        <v>148</v>
      </c>
    </row>
    <row r="74" spans="1:6" ht="28.5" customHeight="1" thickBot="1">
      <c r="A74" s="36" t="s">
        <v>18</v>
      </c>
      <c r="B74" s="26" t="s">
        <v>116</v>
      </c>
      <c r="C74" s="27" t="s">
        <v>149</v>
      </c>
      <c r="D74" s="26" t="s">
        <v>150</v>
      </c>
      <c r="E74" s="26" t="s">
        <v>151</v>
      </c>
      <c r="F74" s="26" t="s">
        <v>152</v>
      </c>
    </row>
    <row r="75" spans="1:6" ht="28.5" customHeight="1" thickBot="1">
      <c r="A75" s="22" t="s">
        <v>107</v>
      </c>
      <c r="B75" s="20" t="s">
        <v>108</v>
      </c>
      <c r="C75" s="30" t="s">
        <v>109</v>
      </c>
      <c r="D75" s="20" t="s">
        <v>110</v>
      </c>
      <c r="E75" s="20" t="s">
        <v>111</v>
      </c>
      <c r="F75" s="30" t="s">
        <v>112</v>
      </c>
    </row>
    <row r="76" spans="1:6" ht="28.5" customHeight="1" thickBot="1">
      <c r="A76" s="22" t="s">
        <v>153</v>
      </c>
      <c r="B76" s="16" t="s">
        <v>154</v>
      </c>
      <c r="C76" s="21"/>
      <c r="D76" s="16"/>
      <c r="E76" s="16"/>
      <c r="F76" s="21"/>
    </row>
    <row r="77" spans="1:6" ht="28.5" customHeight="1">
      <c r="A77" s="218"/>
      <c r="B77" s="35" t="s">
        <v>92</v>
      </c>
      <c r="C77" s="220"/>
      <c r="D77" s="222"/>
      <c r="E77" s="222"/>
      <c r="F77" s="220"/>
    </row>
    <row r="78" spans="1:6" ht="28.5" customHeight="1" thickBot="1">
      <c r="A78" s="219"/>
      <c r="B78" s="16" t="s">
        <v>155</v>
      </c>
      <c r="C78" s="221"/>
      <c r="D78" s="223"/>
      <c r="E78" s="223"/>
      <c r="F78" s="221"/>
    </row>
    <row r="79" spans="1:6" ht="28.5" customHeight="1" thickBot="1">
      <c r="A79" s="43"/>
      <c r="B79" s="16" t="s">
        <v>127</v>
      </c>
      <c r="C79" s="21"/>
      <c r="D79" s="16"/>
      <c r="E79" s="16"/>
      <c r="F79" s="21"/>
    </row>
    <row r="80" spans="1:6" ht="28.5" customHeight="1" thickBot="1">
      <c r="A80" s="22" t="s">
        <v>156</v>
      </c>
      <c r="B80" s="16" t="s">
        <v>157</v>
      </c>
      <c r="C80" s="21"/>
      <c r="D80" s="16"/>
      <c r="E80" s="16"/>
      <c r="F80" s="21"/>
    </row>
    <row r="81" spans="1:6" ht="28.5" customHeight="1" thickBot="1">
      <c r="A81" s="44" t="s">
        <v>158</v>
      </c>
      <c r="B81" s="16" t="s">
        <v>159</v>
      </c>
      <c r="C81" s="21"/>
      <c r="D81" s="16"/>
      <c r="E81" s="16"/>
      <c r="F81" s="21"/>
    </row>
    <row r="82" spans="1:6" ht="28.5" customHeight="1" thickBot="1">
      <c r="A82" s="22" t="s">
        <v>160</v>
      </c>
      <c r="B82" s="16" t="s">
        <v>161</v>
      </c>
      <c r="C82" s="21"/>
      <c r="D82" s="16"/>
      <c r="E82" s="16"/>
      <c r="F82" s="21"/>
    </row>
    <row r="83" spans="1:6" ht="28.5" customHeight="1" thickBot="1">
      <c r="A83" s="22" t="s">
        <v>162</v>
      </c>
      <c r="B83" s="16" t="s">
        <v>131</v>
      </c>
      <c r="C83" s="21"/>
      <c r="D83" s="16"/>
      <c r="E83" s="16"/>
      <c r="F83" s="21"/>
    </row>
    <row r="84" spans="1:6" ht="28.5" customHeight="1" thickBot="1">
      <c r="A84" s="215" t="s">
        <v>132</v>
      </c>
      <c r="B84" s="216"/>
      <c r="C84" s="20"/>
      <c r="D84" s="30" t="s">
        <v>46</v>
      </c>
      <c r="E84" s="20"/>
      <c r="F84" s="30"/>
    </row>
    <row r="85" ht="28.5" customHeight="1">
      <c r="A85" s="40"/>
    </row>
    <row r="86" spans="1:6" ht="28.5" customHeight="1">
      <c r="A86" s="217" t="s">
        <v>133</v>
      </c>
      <c r="B86" s="45" t="s">
        <v>134</v>
      </c>
      <c r="C86" s="45" t="s">
        <v>136</v>
      </c>
      <c r="D86" s="217" t="s">
        <v>138</v>
      </c>
      <c r="E86" s="45" t="s">
        <v>134</v>
      </c>
      <c r="F86" s="45" t="s">
        <v>136</v>
      </c>
    </row>
    <row r="87" spans="1:6" ht="28.5" customHeight="1">
      <c r="A87" s="217"/>
      <c r="B87" s="13" t="s">
        <v>135</v>
      </c>
      <c r="C87" s="13" t="s">
        <v>137</v>
      </c>
      <c r="D87" s="217"/>
      <c r="E87" s="13" t="s">
        <v>135</v>
      </c>
      <c r="F87" s="13" t="s">
        <v>137</v>
      </c>
    </row>
    <row r="88" spans="1:6" ht="28.5" customHeight="1">
      <c r="A88" s="17" t="s">
        <v>139</v>
      </c>
      <c r="B88" s="39"/>
      <c r="C88" s="39"/>
      <c r="D88" s="39"/>
      <c r="E88" s="39"/>
      <c r="F88" s="39"/>
    </row>
    <row r="89" ht="28.5" customHeight="1">
      <c r="A89" s="15"/>
    </row>
    <row r="90" ht="28.5" customHeight="1">
      <c r="A90" s="15"/>
    </row>
    <row r="91" ht="28.5" customHeight="1">
      <c r="A91" s="15"/>
    </row>
    <row r="92" ht="28.5" customHeight="1">
      <c r="A92" s="15"/>
    </row>
    <row r="93" ht="28.5" customHeight="1">
      <c r="A93" s="15"/>
    </row>
    <row r="94" ht="28.5" customHeight="1">
      <c r="A94" s="15"/>
    </row>
    <row r="95" ht="28.5" customHeight="1">
      <c r="A95" s="15" t="s">
        <v>163</v>
      </c>
    </row>
    <row r="96" spans="1:2" ht="28.5" customHeight="1">
      <c r="A96" s="18"/>
      <c r="B96" s="18" t="s">
        <v>169</v>
      </c>
    </row>
    <row r="97" spans="1:2" ht="28.5" customHeight="1">
      <c r="A97" s="12" t="s">
        <v>164</v>
      </c>
      <c r="B97" s="18" t="s">
        <v>170</v>
      </c>
    </row>
    <row r="98" spans="1:2" ht="28.5" customHeight="1">
      <c r="A98" s="12" t="s">
        <v>165</v>
      </c>
      <c r="B98" s="12" t="s">
        <v>167</v>
      </c>
    </row>
    <row r="99" spans="1:2" ht="28.5" customHeight="1">
      <c r="A99" s="18" t="s">
        <v>166</v>
      </c>
      <c r="B99" s="12"/>
    </row>
    <row r="100" spans="1:2" ht="28.5" customHeight="1">
      <c r="A100" s="12" t="s">
        <v>167</v>
      </c>
      <c r="B100" s="18" t="s">
        <v>168</v>
      </c>
    </row>
    <row r="101" spans="1:2" ht="28.5" customHeight="1">
      <c r="A101" s="18"/>
      <c r="B101" s="38"/>
    </row>
    <row r="102" spans="1:2" ht="28.5" customHeight="1">
      <c r="A102" s="18" t="s">
        <v>168</v>
      </c>
      <c r="B102" s="38"/>
    </row>
    <row r="103" ht="28.5" customHeight="1">
      <c r="A103" s="46"/>
    </row>
  </sheetData>
  <sheetProtection/>
  <mergeCells count="20">
    <mergeCell ref="E77:E78"/>
    <mergeCell ref="F77:F78"/>
    <mergeCell ref="A84:B84"/>
    <mergeCell ref="A86:A87"/>
    <mergeCell ref="D86:D87"/>
    <mergeCell ref="A18:B18"/>
    <mergeCell ref="A20:A21"/>
    <mergeCell ref="D20:D21"/>
    <mergeCell ref="A77:A78"/>
    <mergeCell ref="C77:C78"/>
    <mergeCell ref="D77:D78"/>
    <mergeCell ref="A1:I1"/>
    <mergeCell ref="A5:A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Matveeva</cp:lastModifiedBy>
  <cp:lastPrinted>2011-02-08T13:12:29Z</cp:lastPrinted>
  <dcterms:created xsi:type="dcterms:W3CDTF">1996-10-08T23:32:33Z</dcterms:created>
  <dcterms:modified xsi:type="dcterms:W3CDTF">2011-02-08T13:20:17Z</dcterms:modified>
  <cp:category/>
  <cp:version/>
  <cp:contentType/>
  <cp:contentStatus/>
</cp:coreProperties>
</file>